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9380" windowHeight="4710" activeTab="2"/>
  </bookViews>
  <sheets>
    <sheet name="slatina - kladno" sheetId="1" r:id="rId1"/>
    <sheet name="dobruska - radotin" sheetId="2" r:id="rId2"/>
    <sheet name="dobruska - kladno" sheetId="3" r:id="rId3"/>
    <sheet name="slatina-radotin" sheetId="4" r:id="rId4"/>
  </sheets>
  <definedNames>
    <definedName name="_xlnm.Print_Area" localSheetId="2">'dobruska - kladno'!$B$2:$T$26</definedName>
    <definedName name="_xlnm.Print_Area" localSheetId="1">'dobruska - radotin'!$B$2:$T$26</definedName>
    <definedName name="_xlnm.Print_Area" localSheetId="3">'slatina-radotin'!$B$2:$T$26</definedName>
  </definedNames>
  <calcPr fullCalcOnLoad="1"/>
</workbook>
</file>

<file path=xl/sharedStrings.xml><?xml version="1.0" encoding="utf-8"?>
<sst xmlns="http://schemas.openxmlformats.org/spreadsheetml/2006/main" count="334" uniqueCount="92">
  <si>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</si>
  <si>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</si>
  <si>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</si>
  <si>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</si>
  <si>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</si>
  <si>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</si>
  <si>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</si>
  <si>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</si>
  <si>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</si>
  <si>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</si>
  <si>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</si>
  <si>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</si>
  <si>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</si>
  <si>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</si>
  <si>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</si>
  <si>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</si>
  <si>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</si>
  <si>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</si>
  <si>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</si>
  <si>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</si>
  <si>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</si>
  <si>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</si>
  <si>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</si>
  <si>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</si>
  <si>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</si>
  <si>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</si>
  <si>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</si>
  <si>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</si>
  <si>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</si>
  <si>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</si>
  <si>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</si>
  <si>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 1. liga smíšených družstev dospělých</t>
  </si>
  <si>
    <t>Xarena</t>
  </si>
  <si>
    <t>Patricie Sejková</t>
  </si>
  <si>
    <t>SK Brno Slatina "B"</t>
  </si>
  <si>
    <t>BaC Kladno</t>
  </si>
  <si>
    <t>TJ Sokol Dobruška</t>
  </si>
  <si>
    <t>TJ Sokol Radotín</t>
  </si>
  <si>
    <t>VÍCEN Jarolím</t>
  </si>
  <si>
    <t>LUDÍK Milan</t>
  </si>
  <si>
    <t>VRBKA Tomáš</t>
  </si>
  <si>
    <t>KLAPALOVÁ Adéla</t>
  </si>
  <si>
    <t>LUDÍK - VÍCEN</t>
  </si>
  <si>
    <t>FLIGLOVÁ - CIRÓKOVÁ</t>
  </si>
  <si>
    <t>CIRÓK - VRBKA</t>
  </si>
  <si>
    <t>CIRÓK - FLIGLOVÁ</t>
  </si>
  <si>
    <t>HNILICA Petr</t>
  </si>
  <si>
    <t>SMUTNÝ David</t>
  </si>
  <si>
    <t>ZEVL Lukáš</t>
  </si>
  <si>
    <t>MIKELOVÁ Kateřina</t>
  </si>
  <si>
    <t>HNILICA - SMUTNÝ</t>
  </si>
  <si>
    <t>MIKELOVÁ - MLČOCHOVÁ</t>
  </si>
  <si>
    <t>BITMAN - ZEVL</t>
  </si>
  <si>
    <t>BITMAN - MLČOCHOVÁ</t>
  </si>
  <si>
    <t>BĚHOUNEK Ondřej</t>
  </si>
  <si>
    <t>ALTERA Jan</t>
  </si>
  <si>
    <t>CYBULSKY Robert</t>
  </si>
  <si>
    <t>ADAMKOVÁ Jana</t>
  </si>
  <si>
    <t>CYBULSKY - BĚHOUNEK</t>
  </si>
  <si>
    <t>HANKIEWICZ - SKRČENÁ</t>
  </si>
  <si>
    <t>MORÁVEK - ALTERA</t>
  </si>
  <si>
    <t>MORÁVEK - HANKIEWICZ</t>
  </si>
  <si>
    <t>ANTOŠKA Andrej</t>
  </si>
  <si>
    <t>HORÁK Jakub</t>
  </si>
  <si>
    <t>ALMALALHA Raiia</t>
  </si>
  <si>
    <t>ŠVÁB - HORÁČEK</t>
  </si>
  <si>
    <t>ALMALALHA - FROLOVÁ</t>
  </si>
  <si>
    <t>HORÁK - ANTOŠKA</t>
  </si>
  <si>
    <t>PATZÁK Lukáš</t>
  </si>
  <si>
    <t>BUREŠ - FROLOVÁ</t>
  </si>
  <si>
    <r>
      <t>KADELDESIGN</t>
    </r>
    <r>
      <rPr>
        <vertAlign val="superscript"/>
        <sz val="2"/>
        <rFont val="Symbol"/>
        <family val="1"/>
      </rPr>
      <t>Ň</t>
    </r>
  </si>
  <si>
    <t>Xarena, Brno</t>
  </si>
  <si>
    <t>Play Off</t>
  </si>
  <si>
    <t>XD</t>
  </si>
  <si>
    <t>LUDÍK - CIRÓKOVÁ</t>
  </si>
  <si>
    <t>CYBULSKY - SKRČENÁ</t>
  </si>
  <si>
    <t>ANTOŠKA - ALMALALHA</t>
  </si>
  <si>
    <t>ZEVL - MIKELOVÁ</t>
  </si>
  <si>
    <t>Finále</t>
  </si>
  <si>
    <t>SK Brno Slatina</t>
  </si>
  <si>
    <t>o 3. místo</t>
  </si>
  <si>
    <t>SMUTNÝ - HNILICA</t>
  </si>
  <si>
    <t>CIRÓKOVÁ - FLIGLOVÁ</t>
  </si>
  <si>
    <t>SLOBODOVÁ Natálie</t>
  </si>
  <si>
    <t>MORÁVEK Michal</t>
  </si>
  <si>
    <t>ADÁMKOVÁ Jana</t>
  </si>
  <si>
    <t>HANKIEWICZ - ADÁMKOVÁ</t>
  </si>
  <si>
    <t>CYBULSKY- HANKIEWICZ</t>
  </si>
  <si>
    <t>ANTOŠKA - HORÁK</t>
  </si>
  <si>
    <t>ŠVÁB - FROLOVÁ</t>
  </si>
  <si>
    <t>SCR</t>
  </si>
  <si>
    <t>scr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</si>
</sst>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4" tint="0.79997998476028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CE6F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0" xfId="57" applyFont="1" applyBorder="1">
      <alignment horizontal="center" vertical="center"/>
      <protection/>
    </xf>
    <xf numFmtId="0" fontId="14" fillId="0" borderId="14" xfId="57" applyFont="1" applyBorder="1">
      <alignment horizontal="center" vertical="center"/>
      <protection/>
    </xf>
    <xf numFmtId="0" fontId="14" fillId="0" borderId="15" xfId="57" applyFont="1" applyBorder="1">
      <alignment horizontal="center" vertical="center"/>
      <protection/>
    </xf>
    <xf numFmtId="0" fontId="14" fillId="0" borderId="0" xfId="57" applyFont="1" applyBorder="1">
      <alignment horizontal="center" vertical="center"/>
      <protection/>
    </xf>
    <xf numFmtId="0" fontId="14" fillId="0" borderId="16" xfId="57" applyFont="1" applyBorder="1">
      <alignment horizontal="center" vertical="center"/>
      <protection/>
    </xf>
    <xf numFmtId="0" fontId="21" fillId="0" borderId="0" xfId="0" applyFont="1" applyAlignment="1">
      <alignment horizontal="left" vertical="top"/>
    </xf>
    <xf numFmtId="0" fontId="10" fillId="0" borderId="17" xfId="0" applyFont="1" applyBorder="1" applyAlignment="1">
      <alignment horizontal="right" vertical="center"/>
    </xf>
    <xf numFmtId="0" fontId="10" fillId="0" borderId="0" xfId="0" applyFont="1" applyAlignment="1">
      <alignment/>
    </xf>
    <xf numFmtId="14" fontId="10" fillId="0" borderId="18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3" fillId="0" borderId="19" xfId="59" applyFont="1" applyBorder="1" applyAlignment="1">
      <alignment horizontal="left" vertical="center"/>
      <protection/>
    </xf>
    <xf numFmtId="0" fontId="23" fillId="0" borderId="20" xfId="59" applyFont="1" applyBorder="1" applyAlignment="1">
      <alignment horizontal="left" vertical="center"/>
      <protection/>
    </xf>
    <xf numFmtId="0" fontId="23" fillId="0" borderId="21" xfId="59" applyFont="1" applyBorder="1" applyAlignment="1">
      <alignment horizontal="left" vertical="center"/>
      <protection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6" fillId="0" borderId="25" xfId="59" applyFont="1" applyBorder="1" applyAlignment="1">
      <alignment horizontal="left" vertical="center"/>
      <protection/>
    </xf>
    <xf numFmtId="0" fontId="16" fillId="0" borderId="14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15" xfId="55" applyFont="1" applyBorder="1" applyAlignment="1">
      <alignment horizontal="left" vertical="center" indent="1"/>
      <protection/>
    </xf>
    <xf numFmtId="0" fontId="14" fillId="0" borderId="30" xfId="57" applyFont="1" applyBorder="1" applyProtection="1">
      <alignment horizontal="center" vertical="center"/>
      <protection hidden="1"/>
    </xf>
    <xf numFmtId="0" fontId="14" fillId="0" borderId="15" xfId="57" applyFont="1" applyBorder="1" applyProtection="1">
      <alignment horizontal="center" vertical="center"/>
      <protection hidden="1"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0" fillId="0" borderId="18" xfId="0" applyFont="1" applyBorder="1" applyAlignment="1">
      <alignment horizontal="left" vertical="center" indent="1"/>
    </xf>
    <xf numFmtId="0" fontId="14" fillId="0" borderId="32" xfId="57" applyFont="1" applyBorder="1">
      <alignment horizontal="center" vertical="center"/>
      <protection/>
    </xf>
    <xf numFmtId="0" fontId="14" fillId="0" borderId="33" xfId="57" applyFont="1" applyBorder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4" fillId="0" borderId="36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5" fillId="0" borderId="0" xfId="0" applyFont="1" applyAlignment="1">
      <alignment/>
    </xf>
    <xf numFmtId="0" fontId="14" fillId="0" borderId="37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/>
    </xf>
    <xf numFmtId="0" fontId="16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Continuous" vertical="center"/>
    </xf>
    <xf numFmtId="0" fontId="18" fillId="0" borderId="0" xfId="0" applyFont="1" applyAlignment="1">
      <alignment/>
    </xf>
    <xf numFmtId="0" fontId="18" fillId="0" borderId="44" xfId="0" applyFont="1" applyBorder="1" applyAlignment="1">
      <alignment horizontal="centerContinuous" vertical="center"/>
    </xf>
    <xf numFmtId="0" fontId="18" fillId="0" borderId="45" xfId="0" applyFont="1" applyBorder="1" applyAlignment="1">
      <alignment horizontal="centerContinuous" vertical="center"/>
    </xf>
    <xf numFmtId="0" fontId="10" fillId="0" borderId="46" xfId="0" applyFont="1" applyBorder="1" applyAlignment="1">
      <alignment/>
    </xf>
    <xf numFmtId="0" fontId="17" fillId="0" borderId="4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9" fillId="33" borderId="49" xfId="0" applyFont="1" applyFill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13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0" fillId="0" borderId="44" xfId="0" applyFont="1" applyBorder="1" applyAlignment="1">
      <alignment/>
    </xf>
    <xf numFmtId="0" fontId="10" fillId="0" borderId="58" xfId="0" applyFont="1" applyBorder="1" applyAlignment="1">
      <alignment/>
    </xf>
    <xf numFmtId="0" fontId="13" fillId="33" borderId="59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14" fontId="10" fillId="0" borderId="14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8" fillId="33" borderId="59" xfId="0" applyFont="1" applyFill="1" applyBorder="1" applyAlignment="1">
      <alignment horizontal="left" vertical="center"/>
    </xf>
    <xf numFmtId="0" fontId="58" fillId="33" borderId="35" xfId="0" applyFont="1" applyFill="1" applyBorder="1" applyAlignment="1">
      <alignment horizontal="left" vertical="center"/>
    </xf>
    <xf numFmtId="0" fontId="14" fillId="0" borderId="62" xfId="57" applyFont="1" applyBorder="1">
      <alignment horizontal="center" vertical="center"/>
      <protection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63" xfId="57" applyFont="1" applyBorder="1">
      <alignment horizontal="center" vertical="center"/>
      <protection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A8">
      <selection activeCell="U13" sqref="U13"/>
    </sheetView>
  </sheetViews>
  <sheetFormatPr defaultColWidth="9.00390625" defaultRowHeight="12.75"/>
  <cols>
    <col min="2" max="3" width="27.25390625" style="0" customWidth="1"/>
    <col min="4" max="4" width="4.625" style="0" customWidth="1"/>
    <col min="5" max="5" width="1.875" style="0" customWidth="1"/>
    <col min="6" max="7" width="4.625" style="0" customWidth="1"/>
    <col min="8" max="8" width="1.875" style="0" customWidth="1"/>
    <col min="9" max="10" width="4.625" style="0" customWidth="1"/>
    <col min="11" max="11" width="1.875" style="0" customWidth="1"/>
    <col min="12" max="12" width="4.625" style="0" customWidth="1"/>
    <col min="13" max="18" width="6.00390625" style="0" customWidth="1"/>
    <col min="19" max="19" width="7.625" style="0" customWidth="1"/>
  </cols>
  <sheetData>
    <row r="1" spans="1:19" ht="25.5" thickBo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5.75" thickBot="1">
      <c r="A2" s="48" t="s">
        <v>1</v>
      </c>
      <c r="B2" s="49"/>
      <c r="C2" s="23" t="s">
        <v>31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ht="15.75" thickTop="1">
      <c r="A3" s="51" t="s">
        <v>3</v>
      </c>
      <c r="B3" s="52"/>
      <c r="C3" s="26" t="s">
        <v>34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87" t="s">
        <v>16</v>
      </c>
      <c r="Q3" s="88"/>
      <c r="R3" s="106">
        <v>45381</v>
      </c>
      <c r="S3" s="89"/>
    </row>
    <row r="4" spans="1:19" ht="15">
      <c r="A4" s="51" t="s">
        <v>4</v>
      </c>
      <c r="B4" s="53"/>
      <c r="C4" s="31" t="s">
        <v>35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P4" s="90" t="s">
        <v>2</v>
      </c>
      <c r="Q4" s="91"/>
      <c r="R4" s="92" t="s">
        <v>71</v>
      </c>
      <c r="S4" s="92"/>
    </row>
    <row r="5" spans="1:19" ht="15.75" thickBot="1">
      <c r="A5" s="54" t="s">
        <v>5</v>
      </c>
      <c r="B5" s="55"/>
      <c r="C5" s="20" t="s">
        <v>33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93"/>
      <c r="Q5" s="94"/>
      <c r="R5" s="107" t="s">
        <v>72</v>
      </c>
      <c r="S5" s="108"/>
    </row>
    <row r="6" spans="1:19" ht="15">
      <c r="A6" s="57"/>
      <c r="B6" s="58" t="s">
        <v>6</v>
      </c>
      <c r="C6" s="58" t="s">
        <v>7</v>
      </c>
      <c r="D6" s="95" t="s">
        <v>8</v>
      </c>
      <c r="E6" s="96"/>
      <c r="F6" s="96"/>
      <c r="G6" s="96"/>
      <c r="H6" s="96"/>
      <c r="I6" s="96"/>
      <c r="J6" s="96"/>
      <c r="K6" s="96"/>
      <c r="L6" s="97"/>
      <c r="M6" s="98" t="s">
        <v>17</v>
      </c>
      <c r="N6" s="99"/>
      <c r="O6" s="98" t="s">
        <v>18</v>
      </c>
      <c r="P6" s="99"/>
      <c r="Q6" s="98" t="s">
        <v>19</v>
      </c>
      <c r="R6" s="100"/>
      <c r="S6" s="59" t="s">
        <v>9</v>
      </c>
    </row>
    <row r="7" spans="1:19" ht="7.5" customHeight="1" thickBot="1">
      <c r="A7" s="60"/>
      <c r="B7" s="61"/>
      <c r="C7" s="62"/>
      <c r="D7" s="63">
        <v>1</v>
      </c>
      <c r="E7" s="63"/>
      <c r="F7" s="63"/>
      <c r="G7" s="63">
        <v>2</v>
      </c>
      <c r="H7" s="63"/>
      <c r="I7" s="63"/>
      <c r="J7" s="63">
        <v>3</v>
      </c>
      <c r="K7" s="65"/>
      <c r="L7" s="66"/>
      <c r="M7" s="102"/>
      <c r="N7" s="101"/>
      <c r="O7" s="101"/>
      <c r="P7" s="101"/>
      <c r="Q7" s="101"/>
      <c r="R7" s="101"/>
      <c r="S7" s="67"/>
    </row>
    <row r="8" spans="1:19" ht="23.25" thickTop="1">
      <c r="A8" s="68" t="s">
        <v>20</v>
      </c>
      <c r="B8" s="36" t="s">
        <v>39</v>
      </c>
      <c r="C8" s="38" t="s">
        <v>54</v>
      </c>
      <c r="D8" s="10">
        <v>21</v>
      </c>
      <c r="E8" s="70" t="s">
        <v>27</v>
      </c>
      <c r="F8" s="12">
        <v>19</v>
      </c>
      <c r="G8" s="10">
        <v>21</v>
      </c>
      <c r="H8" s="70" t="s">
        <v>27</v>
      </c>
      <c r="I8" s="12">
        <v>13</v>
      </c>
      <c r="J8" s="69"/>
      <c r="K8" s="70" t="s">
        <v>27</v>
      </c>
      <c r="L8" s="71"/>
      <c r="M8" s="72">
        <f>SUM(D8,G8)</f>
        <v>42</v>
      </c>
      <c r="N8" s="71">
        <f>SUM(F8,I8)</f>
        <v>32</v>
      </c>
      <c r="O8" s="72">
        <v>2</v>
      </c>
      <c r="P8" s="69">
        <v>0</v>
      </c>
      <c r="Q8" s="73">
        <v>1</v>
      </c>
      <c r="R8" s="71">
        <v>0</v>
      </c>
      <c r="S8" s="43"/>
    </row>
    <row r="9" spans="1:19" ht="22.5">
      <c r="A9" s="68" t="s">
        <v>21</v>
      </c>
      <c r="B9" s="36" t="s">
        <v>38</v>
      </c>
      <c r="C9" s="36" t="s">
        <v>55</v>
      </c>
      <c r="D9" s="10">
        <v>21</v>
      </c>
      <c r="E9" s="69" t="s">
        <v>27</v>
      </c>
      <c r="F9" s="12">
        <v>8</v>
      </c>
      <c r="G9" s="10">
        <v>21</v>
      </c>
      <c r="H9" s="69" t="s">
        <v>27</v>
      </c>
      <c r="I9" s="12">
        <v>12</v>
      </c>
      <c r="J9" s="69"/>
      <c r="K9" s="69" t="s">
        <v>27</v>
      </c>
      <c r="L9" s="71"/>
      <c r="M9" s="72">
        <f aca="true" t="shared" si="0" ref="M9:M15">SUM(D9,G9)</f>
        <v>42</v>
      </c>
      <c r="N9" s="71">
        <f aca="true" t="shared" si="1" ref="N9:N15">SUM(F9,I9)</f>
        <v>20</v>
      </c>
      <c r="O9" s="72">
        <v>2</v>
      </c>
      <c r="P9" s="69">
        <v>0</v>
      </c>
      <c r="Q9" s="74">
        <v>1</v>
      </c>
      <c r="R9" s="71">
        <v>0</v>
      </c>
      <c r="S9" s="43"/>
    </row>
    <row r="10" spans="1:19" ht="22.5">
      <c r="A10" s="68" t="s">
        <v>22</v>
      </c>
      <c r="B10" s="36" t="s">
        <v>40</v>
      </c>
      <c r="C10" s="36" t="s">
        <v>56</v>
      </c>
      <c r="D10" s="10">
        <v>20</v>
      </c>
      <c r="E10" s="69" t="s">
        <v>27</v>
      </c>
      <c r="F10" s="12">
        <v>22</v>
      </c>
      <c r="G10" s="10">
        <v>20</v>
      </c>
      <c r="H10" s="69" t="s">
        <v>27</v>
      </c>
      <c r="I10" s="12">
        <v>22</v>
      </c>
      <c r="J10" s="69"/>
      <c r="K10" s="69" t="s">
        <v>27</v>
      </c>
      <c r="L10" s="71"/>
      <c r="M10" s="72">
        <f t="shared" si="0"/>
        <v>40</v>
      </c>
      <c r="N10" s="71">
        <f t="shared" si="1"/>
        <v>44</v>
      </c>
      <c r="O10" s="72">
        <v>0</v>
      </c>
      <c r="P10" s="69">
        <v>2</v>
      </c>
      <c r="Q10" s="74">
        <v>0</v>
      </c>
      <c r="R10" s="71">
        <v>1</v>
      </c>
      <c r="S10" s="43"/>
    </row>
    <row r="11" spans="1:19" ht="22.5">
      <c r="A11" s="68" t="s">
        <v>28</v>
      </c>
      <c r="B11" s="36" t="s">
        <v>41</v>
      </c>
      <c r="C11" s="36" t="s">
        <v>57</v>
      </c>
      <c r="D11" s="10">
        <v>12</v>
      </c>
      <c r="E11" s="69" t="s">
        <v>27</v>
      </c>
      <c r="F11" s="12">
        <v>21</v>
      </c>
      <c r="G11" s="10">
        <v>21</v>
      </c>
      <c r="H11" s="69" t="s">
        <v>27</v>
      </c>
      <c r="I11" s="12">
        <v>23</v>
      </c>
      <c r="J11" s="69"/>
      <c r="K11" s="69" t="s">
        <v>27</v>
      </c>
      <c r="L11" s="71"/>
      <c r="M11" s="72">
        <f t="shared" si="0"/>
        <v>33</v>
      </c>
      <c r="N11" s="71">
        <f t="shared" si="1"/>
        <v>44</v>
      </c>
      <c r="O11" s="72">
        <v>0</v>
      </c>
      <c r="P11" s="69">
        <v>2</v>
      </c>
      <c r="Q11" s="74">
        <v>0</v>
      </c>
      <c r="R11" s="71">
        <v>1</v>
      </c>
      <c r="S11" s="43"/>
    </row>
    <row r="12" spans="1:19" ht="22.5">
      <c r="A12" s="68" t="s">
        <v>23</v>
      </c>
      <c r="B12" s="36" t="s">
        <v>42</v>
      </c>
      <c r="C12" s="36" t="s">
        <v>58</v>
      </c>
      <c r="D12" s="10">
        <v>21</v>
      </c>
      <c r="E12" s="69" t="s">
        <v>27</v>
      </c>
      <c r="F12" s="12">
        <v>19</v>
      </c>
      <c r="G12" s="10">
        <v>21</v>
      </c>
      <c r="H12" s="69" t="s">
        <v>27</v>
      </c>
      <c r="I12" s="12">
        <v>9</v>
      </c>
      <c r="J12" s="69"/>
      <c r="K12" s="69" t="s">
        <v>27</v>
      </c>
      <c r="L12" s="71"/>
      <c r="M12" s="72">
        <f t="shared" si="0"/>
        <v>42</v>
      </c>
      <c r="N12" s="71">
        <f t="shared" si="1"/>
        <v>28</v>
      </c>
      <c r="O12" s="72">
        <v>2</v>
      </c>
      <c r="P12" s="69">
        <v>0</v>
      </c>
      <c r="Q12" s="74">
        <v>1</v>
      </c>
      <c r="R12" s="71">
        <v>0</v>
      </c>
      <c r="S12" s="43"/>
    </row>
    <row r="13" spans="1:19" ht="22.5">
      <c r="A13" s="68" t="s">
        <v>24</v>
      </c>
      <c r="B13" s="36" t="s">
        <v>43</v>
      </c>
      <c r="C13" s="36" t="s">
        <v>59</v>
      </c>
      <c r="D13" s="10">
        <v>19</v>
      </c>
      <c r="E13" s="69" t="s">
        <v>27</v>
      </c>
      <c r="F13" s="12">
        <v>21</v>
      </c>
      <c r="G13" s="10">
        <v>12</v>
      </c>
      <c r="H13" s="69" t="s">
        <v>27</v>
      </c>
      <c r="I13" s="12">
        <v>21</v>
      </c>
      <c r="J13" s="69"/>
      <c r="K13" s="69" t="s">
        <v>27</v>
      </c>
      <c r="L13" s="71"/>
      <c r="M13" s="72">
        <f t="shared" si="0"/>
        <v>31</v>
      </c>
      <c r="N13" s="71">
        <f t="shared" si="1"/>
        <v>42</v>
      </c>
      <c r="O13" s="72">
        <v>0</v>
      </c>
      <c r="P13" s="69">
        <v>2</v>
      </c>
      <c r="Q13" s="74">
        <v>0</v>
      </c>
      <c r="R13" s="71">
        <v>1</v>
      </c>
      <c r="S13" s="43"/>
    </row>
    <row r="14" spans="1:19" ht="22.5">
      <c r="A14" s="68" t="s">
        <v>25</v>
      </c>
      <c r="B14" s="36" t="s">
        <v>44</v>
      </c>
      <c r="C14" s="36" t="s">
        <v>60</v>
      </c>
      <c r="D14" s="10">
        <v>12</v>
      </c>
      <c r="E14" s="69" t="s">
        <v>27</v>
      </c>
      <c r="F14" s="12">
        <v>21</v>
      </c>
      <c r="G14" s="10">
        <v>14</v>
      </c>
      <c r="H14" s="69" t="s">
        <v>27</v>
      </c>
      <c r="I14" s="12">
        <v>21</v>
      </c>
      <c r="J14" s="69"/>
      <c r="K14" s="69" t="s">
        <v>27</v>
      </c>
      <c r="L14" s="71"/>
      <c r="M14" s="72">
        <f t="shared" si="0"/>
        <v>26</v>
      </c>
      <c r="N14" s="71">
        <f t="shared" si="1"/>
        <v>42</v>
      </c>
      <c r="O14" s="72">
        <v>0</v>
      </c>
      <c r="P14" s="69">
        <v>2</v>
      </c>
      <c r="Q14" s="74">
        <v>0</v>
      </c>
      <c r="R14" s="71">
        <v>1</v>
      </c>
      <c r="S14" s="43"/>
    </row>
    <row r="15" spans="1:19" ht="22.5">
      <c r="A15" s="68" t="s">
        <v>29</v>
      </c>
      <c r="B15" s="37" t="s">
        <v>45</v>
      </c>
      <c r="C15" s="37" t="s">
        <v>61</v>
      </c>
      <c r="D15" s="13">
        <v>21</v>
      </c>
      <c r="E15" s="109" t="s">
        <v>27</v>
      </c>
      <c r="F15" s="14">
        <v>19</v>
      </c>
      <c r="G15" s="13">
        <v>21</v>
      </c>
      <c r="H15" s="109" t="s">
        <v>27</v>
      </c>
      <c r="I15" s="14">
        <v>11</v>
      </c>
      <c r="J15" s="69"/>
      <c r="K15" s="69" t="s">
        <v>27</v>
      </c>
      <c r="L15" s="71"/>
      <c r="M15" s="72">
        <f t="shared" si="0"/>
        <v>42</v>
      </c>
      <c r="N15" s="71">
        <f t="shared" si="1"/>
        <v>30</v>
      </c>
      <c r="O15" s="72">
        <v>2</v>
      </c>
      <c r="P15" s="69">
        <v>0</v>
      </c>
      <c r="Q15" s="74">
        <v>1</v>
      </c>
      <c r="R15" s="71">
        <v>0</v>
      </c>
      <c r="S15" s="43"/>
    </row>
    <row r="16" spans="1:19" ht="21.75" customHeight="1" thickBot="1">
      <c r="A16" s="75" t="s">
        <v>73</v>
      </c>
      <c r="B16" s="110" t="s">
        <v>74</v>
      </c>
      <c r="C16" s="111" t="s">
        <v>75</v>
      </c>
      <c r="D16" s="112">
        <v>18</v>
      </c>
      <c r="E16" s="112" t="s">
        <v>27</v>
      </c>
      <c r="F16" s="113">
        <v>21</v>
      </c>
      <c r="G16" s="112">
        <v>21</v>
      </c>
      <c r="H16" s="112" t="s">
        <v>27</v>
      </c>
      <c r="I16" s="113">
        <v>12</v>
      </c>
      <c r="J16" s="76">
        <v>18</v>
      </c>
      <c r="K16" s="77" t="s">
        <v>27</v>
      </c>
      <c r="L16" s="78">
        <v>21</v>
      </c>
      <c r="M16" s="72">
        <f>SUM(D16,G16)</f>
        <v>39</v>
      </c>
      <c r="N16" s="71">
        <f>SUM(F16,I16)</f>
        <v>33</v>
      </c>
      <c r="O16" s="72">
        <v>1</v>
      </c>
      <c r="P16" s="69">
        <v>2</v>
      </c>
      <c r="Q16" s="79">
        <v>0</v>
      </c>
      <c r="R16" s="71">
        <v>1</v>
      </c>
      <c r="S16" s="46"/>
    </row>
    <row r="17" spans="1:19" ht="25.5" thickBot="1">
      <c r="A17" s="80" t="s">
        <v>10</v>
      </c>
      <c r="B17" s="103" t="s">
        <v>35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5"/>
      <c r="M17" s="81">
        <f>SUM(M8:M16)</f>
        <v>337</v>
      </c>
      <c r="N17" s="82">
        <f>SUM(N8:N16)</f>
        <v>315</v>
      </c>
      <c r="O17" s="81">
        <f>SUM(O8:O16)</f>
        <v>9</v>
      </c>
      <c r="P17" s="83">
        <f>SUM(P8:P16)</f>
        <v>10</v>
      </c>
      <c r="Q17" s="81">
        <f>SUM(Q8:Q16)</f>
        <v>4</v>
      </c>
      <c r="R17" s="82">
        <f>SUM(R8:R16)</f>
        <v>5</v>
      </c>
      <c r="S17" s="47"/>
    </row>
    <row r="18" spans="1:19" ht="15">
      <c r="A18" s="15" t="s">
        <v>70</v>
      </c>
      <c r="B18" s="17"/>
      <c r="C18" s="17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84" t="s">
        <v>11</v>
      </c>
    </row>
    <row r="19" spans="1:19" ht="12">
      <c r="A19" s="17" t="s">
        <v>12</v>
      </c>
      <c r="B19" s="17"/>
      <c r="C19" s="17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7"/>
    </row>
    <row r="20" spans="1:19" ht="12">
      <c r="A20" s="1"/>
      <c r="B20" s="17"/>
      <c r="C20" s="17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7"/>
    </row>
    <row r="21" spans="1:19" ht="12.75">
      <c r="A21" s="50" t="s">
        <v>13</v>
      </c>
      <c r="B21" s="17" t="s">
        <v>30</v>
      </c>
      <c r="C21" s="17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7"/>
    </row>
    <row r="22" spans="1:19" ht="12">
      <c r="A22" s="1"/>
      <c r="B22" s="17" t="s">
        <v>30</v>
      </c>
      <c r="C22" s="17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7"/>
    </row>
    <row r="23" spans="1:19" ht="12">
      <c r="A23" s="1"/>
      <c r="B23" s="17"/>
      <c r="C23" s="17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7"/>
    </row>
    <row r="24" spans="1:19" ht="12">
      <c r="A24" s="64" t="s">
        <v>14</v>
      </c>
      <c r="B24" s="17"/>
      <c r="C24" s="17"/>
      <c r="D24" s="105" t="s">
        <v>15</v>
      </c>
      <c r="E24" s="105"/>
      <c r="F24" s="105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7"/>
    </row>
    <row r="25" spans="1:19" ht="12">
      <c r="A25" s="1"/>
      <c r="B25" s="1"/>
      <c r="C25" s="1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"/>
    </row>
    <row r="26" spans="1:19" ht="12">
      <c r="A26" s="1"/>
      <c r="B26" s="1"/>
      <c r="C26" s="1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1"/>
    </row>
    <row r="27" spans="1:19" ht="12">
      <c r="A27" s="1"/>
      <c r="B27" s="1"/>
      <c r="C27" s="1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1"/>
    </row>
    <row r="28" spans="1:19" ht="12">
      <c r="A28" s="1"/>
      <c r="B28" s="1"/>
      <c r="C28" s="1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"/>
    </row>
    <row r="29" spans="1:19" ht="12">
      <c r="A29" s="1"/>
      <c r="B29" s="1"/>
      <c r="C29" s="1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"/>
    </row>
  </sheetData>
  <sheetProtection/>
  <mergeCells count="85">
    <mergeCell ref="Q29:R29"/>
    <mergeCell ref="R5:S5"/>
    <mergeCell ref="D29:F29"/>
    <mergeCell ref="G29:I29"/>
    <mergeCell ref="J29:L29"/>
    <mergeCell ref="M29:N29"/>
    <mergeCell ref="O29:P29"/>
    <mergeCell ref="Q27:R27"/>
    <mergeCell ref="D28:F28"/>
    <mergeCell ref="G28:I28"/>
    <mergeCell ref="J28:L28"/>
    <mergeCell ref="M28:N28"/>
    <mergeCell ref="O28:P28"/>
    <mergeCell ref="Q28:R28"/>
    <mergeCell ref="D27:F27"/>
    <mergeCell ref="G27:I27"/>
    <mergeCell ref="J27:L27"/>
    <mergeCell ref="M27:N27"/>
    <mergeCell ref="O27:P27"/>
    <mergeCell ref="Q25:R25"/>
    <mergeCell ref="D26:F26"/>
    <mergeCell ref="G26:I26"/>
    <mergeCell ref="J26:L26"/>
    <mergeCell ref="M26:N26"/>
    <mergeCell ref="O26:P26"/>
    <mergeCell ref="Q26:R26"/>
    <mergeCell ref="D25:F25"/>
    <mergeCell ref="G25:I25"/>
    <mergeCell ref="J25:L25"/>
    <mergeCell ref="M25:N25"/>
    <mergeCell ref="O25:P25"/>
    <mergeCell ref="D24:F24"/>
    <mergeCell ref="G24:I24"/>
    <mergeCell ref="J24:L24"/>
    <mergeCell ref="M24:N24"/>
    <mergeCell ref="O24:P24"/>
    <mergeCell ref="Q24:R24"/>
    <mergeCell ref="Q22:R22"/>
    <mergeCell ref="D23:F23"/>
    <mergeCell ref="G23:I23"/>
    <mergeCell ref="J23:L23"/>
    <mergeCell ref="M23:N23"/>
    <mergeCell ref="O23:P23"/>
    <mergeCell ref="Q23:R23"/>
    <mergeCell ref="D22:F22"/>
    <mergeCell ref="G22:I22"/>
    <mergeCell ref="J22:L22"/>
    <mergeCell ref="M22:N22"/>
    <mergeCell ref="O22:P22"/>
    <mergeCell ref="Q20:R20"/>
    <mergeCell ref="D21:F21"/>
    <mergeCell ref="G21:I21"/>
    <mergeCell ref="J21:L21"/>
    <mergeCell ref="M21:N21"/>
    <mergeCell ref="O21:P21"/>
    <mergeCell ref="Q21:R21"/>
    <mergeCell ref="D20:F20"/>
    <mergeCell ref="G20:I20"/>
    <mergeCell ref="J20:L20"/>
    <mergeCell ref="M20:N20"/>
    <mergeCell ref="O20:P20"/>
    <mergeCell ref="M7:N7"/>
    <mergeCell ref="O7:P7"/>
    <mergeCell ref="Q7:R7"/>
    <mergeCell ref="B17:L17"/>
    <mergeCell ref="D19:F19"/>
    <mergeCell ref="G19:I19"/>
    <mergeCell ref="J19:L19"/>
    <mergeCell ref="M19:N19"/>
    <mergeCell ref="O19:P19"/>
    <mergeCell ref="Q19:R19"/>
    <mergeCell ref="C4:O4"/>
    <mergeCell ref="P4:Q4"/>
    <mergeCell ref="R4:S4"/>
    <mergeCell ref="C5:O5"/>
    <mergeCell ref="P5:Q5"/>
    <mergeCell ref="D6:L6"/>
    <mergeCell ref="M6:N6"/>
    <mergeCell ref="O6:P6"/>
    <mergeCell ref="Q6:R6"/>
    <mergeCell ref="A1:S1"/>
    <mergeCell ref="C2:S2"/>
    <mergeCell ref="C3:O3"/>
    <mergeCell ref="P3:Q3"/>
    <mergeCell ref="R3:S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90" zoomScaleNormal="90" zoomScalePageLayoutView="0" workbookViewId="0" topLeftCell="A1">
      <selection activeCell="T21" sqref="T21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19" ht="8.25" customHeight="1">
      <c r="A1" s="85"/>
      <c r="B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2:20" ht="25.5" thickBot="1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2:20" ht="19.5" customHeight="1" thickBot="1">
      <c r="B3" s="48" t="s">
        <v>1</v>
      </c>
      <c r="C3" s="49"/>
      <c r="D3" s="23" t="s">
        <v>31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2:20" ht="19.5" customHeight="1" thickTop="1">
      <c r="B4" s="51" t="s">
        <v>3</v>
      </c>
      <c r="C4" s="52"/>
      <c r="D4" s="26" t="s">
        <v>36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9" t="s">
        <v>16</v>
      </c>
      <c r="R4" s="30"/>
      <c r="S4" s="6"/>
      <c r="T4" s="18">
        <v>45381</v>
      </c>
    </row>
    <row r="5" spans="2:20" ht="19.5" customHeight="1">
      <c r="B5" s="51" t="s">
        <v>4</v>
      </c>
      <c r="C5" s="53"/>
      <c r="D5" s="31" t="s">
        <v>37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4" t="s">
        <v>2</v>
      </c>
      <c r="R5" s="35"/>
      <c r="S5" s="5"/>
      <c r="T5" s="19" t="s">
        <v>32</v>
      </c>
    </row>
    <row r="6" spans="2:20" ht="19.5" customHeight="1" thickBot="1">
      <c r="B6" s="54" t="s">
        <v>5</v>
      </c>
      <c r="C6" s="55"/>
      <c r="D6" s="20" t="s">
        <v>33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7"/>
      <c r="R6" s="8"/>
      <c r="S6" s="16"/>
      <c r="T6" s="9" t="s">
        <v>26</v>
      </c>
    </row>
    <row r="7" spans="2:20" ht="24.75" customHeight="1">
      <c r="B7" s="57"/>
      <c r="C7" s="58" t="s">
        <v>6</v>
      </c>
      <c r="D7" s="58" t="s">
        <v>7</v>
      </c>
      <c r="E7" s="95" t="s">
        <v>8</v>
      </c>
      <c r="F7" s="96"/>
      <c r="G7" s="96"/>
      <c r="H7" s="96"/>
      <c r="I7" s="96"/>
      <c r="J7" s="96"/>
      <c r="K7" s="96"/>
      <c r="L7" s="96"/>
      <c r="M7" s="97"/>
      <c r="N7" s="98" t="s">
        <v>17</v>
      </c>
      <c r="O7" s="99"/>
      <c r="P7" s="98" t="s">
        <v>18</v>
      </c>
      <c r="Q7" s="99"/>
      <c r="R7" s="98" t="s">
        <v>19</v>
      </c>
      <c r="S7" s="100"/>
      <c r="T7" s="59" t="s">
        <v>9</v>
      </c>
    </row>
    <row r="8" spans="2:20" ht="9.75" customHeight="1" thickBot="1">
      <c r="B8" s="60"/>
      <c r="C8" s="61"/>
      <c r="D8" s="62"/>
      <c r="E8" s="63">
        <v>1</v>
      </c>
      <c r="F8" s="63"/>
      <c r="G8" s="63"/>
      <c r="H8" s="63">
        <v>2</v>
      </c>
      <c r="I8" s="63"/>
      <c r="J8" s="63"/>
      <c r="K8" s="63">
        <v>3</v>
      </c>
      <c r="L8" s="65"/>
      <c r="M8" s="66"/>
      <c r="N8" s="102"/>
      <c r="O8" s="101"/>
      <c r="P8" s="101"/>
      <c r="Q8" s="101"/>
      <c r="R8" s="101"/>
      <c r="S8" s="101"/>
      <c r="T8" s="67"/>
    </row>
    <row r="9" spans="2:20" ht="30" customHeight="1" thickTop="1">
      <c r="B9" s="68" t="s">
        <v>20</v>
      </c>
      <c r="C9" s="36" t="s">
        <v>62</v>
      </c>
      <c r="D9" s="38" t="s">
        <v>46</v>
      </c>
      <c r="E9" s="10">
        <v>21</v>
      </c>
      <c r="F9" s="11" t="s">
        <v>27</v>
      </c>
      <c r="G9" s="12">
        <v>15</v>
      </c>
      <c r="H9" s="10">
        <v>22</v>
      </c>
      <c r="I9" s="11" t="s">
        <v>27</v>
      </c>
      <c r="J9" s="12">
        <v>20</v>
      </c>
      <c r="K9" s="10"/>
      <c r="L9" s="11" t="s">
        <v>27</v>
      </c>
      <c r="M9" s="12"/>
      <c r="N9" s="39">
        <f aca="true" t="shared" si="0" ref="N9:N17">E9+H9+K9</f>
        <v>43</v>
      </c>
      <c r="O9" s="40">
        <f aca="true" t="shared" si="1" ref="O9:O17">G9+J9+M9</f>
        <v>35</v>
      </c>
      <c r="P9" s="41">
        <f aca="true" t="shared" si="2" ref="P9:P15">IF(E9&gt;G9,1,0)+IF(H9&gt;J9,1,0)+IF(K9&gt;M9,1,0)</f>
        <v>2</v>
      </c>
      <c r="Q9" s="10">
        <f aca="true" t="shared" si="3" ref="Q9:Q15">IF(E9&lt;G9,1,0)+IF(H9&lt;J9,1,0)+IF(K9&lt;M9,1,0)</f>
        <v>0</v>
      </c>
      <c r="R9" s="42">
        <f>IF(P9=2,1,0)</f>
        <v>1</v>
      </c>
      <c r="S9" s="12">
        <f>IF(Q9=2,1,0)</f>
        <v>0</v>
      </c>
      <c r="T9" s="43"/>
    </row>
    <row r="10" spans="2:20" ht="30" customHeight="1">
      <c r="B10" s="68" t="s">
        <v>21</v>
      </c>
      <c r="C10" s="36" t="s">
        <v>63</v>
      </c>
      <c r="D10" s="36" t="s">
        <v>47</v>
      </c>
      <c r="E10" s="10">
        <v>26</v>
      </c>
      <c r="F10" s="10" t="s">
        <v>27</v>
      </c>
      <c r="G10" s="12">
        <v>24</v>
      </c>
      <c r="H10" s="10">
        <v>21</v>
      </c>
      <c r="I10" s="10" t="s">
        <v>27</v>
      </c>
      <c r="J10" s="12">
        <v>17</v>
      </c>
      <c r="K10" s="10"/>
      <c r="L10" s="10" t="s">
        <v>27</v>
      </c>
      <c r="M10" s="12"/>
      <c r="N10" s="39">
        <f t="shared" si="0"/>
        <v>47</v>
      </c>
      <c r="O10" s="40">
        <f t="shared" si="1"/>
        <v>41</v>
      </c>
      <c r="P10" s="41">
        <f t="shared" si="2"/>
        <v>2</v>
      </c>
      <c r="Q10" s="10">
        <f t="shared" si="3"/>
        <v>0</v>
      </c>
      <c r="R10" s="44">
        <f aca="true" t="shared" si="4" ref="R10:S17">IF(P10=2,1,0)</f>
        <v>1</v>
      </c>
      <c r="S10" s="12">
        <f t="shared" si="4"/>
        <v>0</v>
      </c>
      <c r="T10" s="43"/>
    </row>
    <row r="11" spans="2:20" ht="30" customHeight="1">
      <c r="B11" s="68" t="s">
        <v>22</v>
      </c>
      <c r="C11" s="36" t="s">
        <v>68</v>
      </c>
      <c r="D11" s="36" t="s">
        <v>48</v>
      </c>
      <c r="E11" s="10">
        <v>17</v>
      </c>
      <c r="F11" s="10" t="s">
        <v>27</v>
      </c>
      <c r="G11" s="12">
        <v>21</v>
      </c>
      <c r="H11" s="10">
        <v>9</v>
      </c>
      <c r="I11" s="10" t="s">
        <v>27</v>
      </c>
      <c r="J11" s="12">
        <v>21</v>
      </c>
      <c r="K11" s="10"/>
      <c r="L11" s="10" t="s">
        <v>27</v>
      </c>
      <c r="M11" s="12"/>
      <c r="N11" s="39">
        <f t="shared" si="0"/>
        <v>26</v>
      </c>
      <c r="O11" s="40">
        <f t="shared" si="1"/>
        <v>42</v>
      </c>
      <c r="P11" s="41">
        <f t="shared" si="2"/>
        <v>0</v>
      </c>
      <c r="Q11" s="10">
        <f t="shared" si="3"/>
        <v>2</v>
      </c>
      <c r="R11" s="44">
        <f t="shared" si="4"/>
        <v>0</v>
      </c>
      <c r="S11" s="12">
        <f t="shared" si="4"/>
        <v>1</v>
      </c>
      <c r="T11" s="43"/>
    </row>
    <row r="12" spans="2:20" ht="30" customHeight="1">
      <c r="B12" s="68" t="s">
        <v>28</v>
      </c>
      <c r="C12" s="36" t="s">
        <v>64</v>
      </c>
      <c r="D12" s="36" t="s">
        <v>49</v>
      </c>
      <c r="E12" s="10">
        <v>21</v>
      </c>
      <c r="F12" s="10" t="s">
        <v>27</v>
      </c>
      <c r="G12" s="12">
        <v>23</v>
      </c>
      <c r="H12" s="10">
        <v>15</v>
      </c>
      <c r="I12" s="10" t="s">
        <v>27</v>
      </c>
      <c r="J12" s="12">
        <v>21</v>
      </c>
      <c r="K12" s="10"/>
      <c r="L12" s="10" t="s">
        <v>27</v>
      </c>
      <c r="M12" s="12"/>
      <c r="N12" s="39">
        <f t="shared" si="0"/>
        <v>36</v>
      </c>
      <c r="O12" s="40">
        <f t="shared" si="1"/>
        <v>44</v>
      </c>
      <c r="P12" s="41">
        <f t="shared" si="2"/>
        <v>0</v>
      </c>
      <c r="Q12" s="10">
        <f t="shared" si="3"/>
        <v>2</v>
      </c>
      <c r="R12" s="44">
        <f t="shared" si="4"/>
        <v>0</v>
      </c>
      <c r="S12" s="12">
        <f t="shared" si="4"/>
        <v>1</v>
      </c>
      <c r="T12" s="43"/>
    </row>
    <row r="13" spans="2:20" ht="30" customHeight="1">
      <c r="B13" s="68" t="s">
        <v>23</v>
      </c>
      <c r="C13" s="36" t="s">
        <v>65</v>
      </c>
      <c r="D13" s="36" t="s">
        <v>50</v>
      </c>
      <c r="E13" s="10">
        <v>16</v>
      </c>
      <c r="F13" s="10" t="s">
        <v>27</v>
      </c>
      <c r="G13" s="12">
        <v>21</v>
      </c>
      <c r="H13" s="10">
        <v>21</v>
      </c>
      <c r="I13" s="10" t="s">
        <v>27</v>
      </c>
      <c r="J13" s="12">
        <v>18</v>
      </c>
      <c r="K13" s="10">
        <v>21</v>
      </c>
      <c r="L13" s="10" t="s">
        <v>27</v>
      </c>
      <c r="M13" s="12">
        <v>19</v>
      </c>
      <c r="N13" s="39">
        <f t="shared" si="0"/>
        <v>58</v>
      </c>
      <c r="O13" s="40">
        <f t="shared" si="1"/>
        <v>58</v>
      </c>
      <c r="P13" s="41">
        <f t="shared" si="2"/>
        <v>2</v>
      </c>
      <c r="Q13" s="10">
        <f t="shared" si="3"/>
        <v>1</v>
      </c>
      <c r="R13" s="44">
        <f t="shared" si="4"/>
        <v>1</v>
      </c>
      <c r="S13" s="12">
        <f t="shared" si="4"/>
        <v>0</v>
      </c>
      <c r="T13" s="43"/>
    </row>
    <row r="14" spans="2:20" ht="30" customHeight="1">
      <c r="B14" s="68" t="s">
        <v>24</v>
      </c>
      <c r="C14" s="36" t="s">
        <v>66</v>
      </c>
      <c r="D14" s="36" t="s">
        <v>51</v>
      </c>
      <c r="E14" s="10">
        <v>18</v>
      </c>
      <c r="F14" s="10" t="s">
        <v>27</v>
      </c>
      <c r="G14" s="12">
        <v>21</v>
      </c>
      <c r="H14" s="10">
        <v>17</v>
      </c>
      <c r="I14" s="10" t="s">
        <v>27</v>
      </c>
      <c r="J14" s="12">
        <v>21</v>
      </c>
      <c r="K14" s="10"/>
      <c r="L14" s="10" t="s">
        <v>27</v>
      </c>
      <c r="M14" s="12"/>
      <c r="N14" s="39">
        <f t="shared" si="0"/>
        <v>35</v>
      </c>
      <c r="O14" s="40">
        <f t="shared" si="1"/>
        <v>42</v>
      </c>
      <c r="P14" s="41">
        <f t="shared" si="2"/>
        <v>0</v>
      </c>
      <c r="Q14" s="10">
        <f t="shared" si="3"/>
        <v>2</v>
      </c>
      <c r="R14" s="44">
        <f t="shared" si="4"/>
        <v>0</v>
      </c>
      <c r="S14" s="12">
        <f t="shared" si="4"/>
        <v>1</v>
      </c>
      <c r="T14" s="43"/>
    </row>
    <row r="15" spans="2:20" ht="30" customHeight="1">
      <c r="B15" s="68" t="s">
        <v>25</v>
      </c>
      <c r="C15" s="36" t="s">
        <v>67</v>
      </c>
      <c r="D15" s="36" t="s">
        <v>52</v>
      </c>
      <c r="E15" s="10">
        <v>21</v>
      </c>
      <c r="F15" s="10" t="s">
        <v>27</v>
      </c>
      <c r="G15" s="12">
        <v>17</v>
      </c>
      <c r="H15" s="10">
        <v>21</v>
      </c>
      <c r="I15" s="10" t="s">
        <v>27</v>
      </c>
      <c r="J15" s="12">
        <v>15</v>
      </c>
      <c r="K15" s="10"/>
      <c r="L15" s="10" t="s">
        <v>27</v>
      </c>
      <c r="M15" s="12"/>
      <c r="N15" s="39">
        <f t="shared" si="0"/>
        <v>42</v>
      </c>
      <c r="O15" s="40">
        <f t="shared" si="1"/>
        <v>32</v>
      </c>
      <c r="P15" s="41">
        <f t="shared" si="2"/>
        <v>2</v>
      </c>
      <c r="Q15" s="10">
        <f t="shared" si="3"/>
        <v>0</v>
      </c>
      <c r="R15" s="44">
        <f t="shared" si="4"/>
        <v>1</v>
      </c>
      <c r="S15" s="12">
        <f t="shared" si="4"/>
        <v>0</v>
      </c>
      <c r="T15" s="43"/>
    </row>
    <row r="16" spans="2:20" ht="30" customHeight="1" thickBot="1">
      <c r="B16" s="68" t="s">
        <v>29</v>
      </c>
      <c r="C16" s="37" t="s">
        <v>69</v>
      </c>
      <c r="D16" s="37" t="s">
        <v>53</v>
      </c>
      <c r="E16" s="13">
        <v>14</v>
      </c>
      <c r="F16" s="13" t="s">
        <v>27</v>
      </c>
      <c r="G16" s="14">
        <v>21</v>
      </c>
      <c r="H16" s="13">
        <v>11</v>
      </c>
      <c r="I16" s="13" t="s">
        <v>27</v>
      </c>
      <c r="J16" s="14">
        <v>21</v>
      </c>
      <c r="K16" s="13"/>
      <c r="L16" s="13" t="s">
        <v>27</v>
      </c>
      <c r="M16" s="14"/>
      <c r="N16" s="39">
        <f t="shared" si="0"/>
        <v>25</v>
      </c>
      <c r="O16" s="40">
        <f t="shared" si="1"/>
        <v>42</v>
      </c>
      <c r="P16" s="41">
        <f>IF(E16&gt;G16,1,0)+IF(H16&gt;J16,1,0)+IF(K16&gt;M16,1,0)</f>
        <v>0</v>
      </c>
      <c r="Q16" s="10">
        <f>IF(E16&lt;G16,1,0)+IF(H16&lt;J16,1,0)+IF(K16&lt;M16,1,0)</f>
        <v>2</v>
      </c>
      <c r="R16" s="45">
        <f t="shared" si="4"/>
        <v>0</v>
      </c>
      <c r="S16" s="12">
        <f t="shared" si="4"/>
        <v>1</v>
      </c>
      <c r="T16" s="43"/>
    </row>
    <row r="17" spans="2:20" ht="34.5" customHeight="1" thickBot="1">
      <c r="B17" s="75" t="s">
        <v>73</v>
      </c>
      <c r="C17" s="110" t="s">
        <v>76</v>
      </c>
      <c r="D17" s="111" t="s">
        <v>77</v>
      </c>
      <c r="E17" s="112">
        <v>21</v>
      </c>
      <c r="F17" s="112" t="s">
        <v>27</v>
      </c>
      <c r="G17" s="113">
        <v>15</v>
      </c>
      <c r="H17" s="112">
        <v>21</v>
      </c>
      <c r="I17" s="112" t="s">
        <v>27</v>
      </c>
      <c r="J17" s="113">
        <v>17</v>
      </c>
      <c r="K17" s="112"/>
      <c r="L17" s="112" t="s">
        <v>27</v>
      </c>
      <c r="M17" s="113"/>
      <c r="N17" s="39">
        <f t="shared" si="0"/>
        <v>42</v>
      </c>
      <c r="O17" s="40">
        <f t="shared" si="1"/>
        <v>32</v>
      </c>
      <c r="P17" s="41">
        <f>IF(E17&gt;G17,1,0)+IF(H17&gt;J17,1,0)+IF(K17&gt;M17,1,0)</f>
        <v>2</v>
      </c>
      <c r="Q17" s="10">
        <f>IF(E17&lt;G17,1,0)+IF(H17&lt;J17,1,0)+IF(K17&lt;M17,1,0)</f>
        <v>0</v>
      </c>
      <c r="R17" s="45">
        <f t="shared" si="4"/>
        <v>1</v>
      </c>
      <c r="S17" s="12">
        <f t="shared" si="4"/>
        <v>0</v>
      </c>
      <c r="T17" s="46"/>
    </row>
    <row r="18" spans="2:20" ht="25.5" thickBot="1">
      <c r="B18" s="80" t="s">
        <v>10</v>
      </c>
      <c r="C18" s="103" t="s">
        <v>36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81">
        <f>SUM(N9:N17)</f>
        <v>354</v>
      </c>
      <c r="O18" s="82">
        <f>SUM(O9:O17)</f>
        <v>368</v>
      </c>
      <c r="P18" s="81">
        <f>SUM(P9:P17)</f>
        <v>10</v>
      </c>
      <c r="Q18" s="83">
        <f>SUM(Q9:Q17)</f>
        <v>9</v>
      </c>
      <c r="R18" s="81">
        <f>SUM(R9:R17)</f>
        <v>5</v>
      </c>
      <c r="S18" s="82">
        <f>SUM(S9:S17)</f>
        <v>4</v>
      </c>
      <c r="T18" s="47"/>
    </row>
    <row r="19" spans="2:20" ht="15">
      <c r="B19" s="15" t="s">
        <v>70</v>
      </c>
      <c r="C19" s="17"/>
      <c r="D19" s="17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84" t="s">
        <v>11</v>
      </c>
    </row>
    <row r="20" spans="2:20" ht="12">
      <c r="B20" s="17" t="s">
        <v>12</v>
      </c>
      <c r="C20" s="17"/>
      <c r="D20" s="17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7"/>
    </row>
    <row r="21" spans="1:20" ht="19.5" customHeight="1">
      <c r="A21" s="85"/>
      <c r="B21" s="85"/>
      <c r="C21" s="17"/>
      <c r="D21" s="17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7"/>
    </row>
    <row r="22" spans="2:20" ht="19.5" customHeight="1">
      <c r="B22" s="50" t="s">
        <v>13</v>
      </c>
      <c r="C22" s="17" t="s">
        <v>30</v>
      </c>
      <c r="D22" s="17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7"/>
    </row>
    <row r="23" spans="1:20" ht="12">
      <c r="A23" s="85"/>
      <c r="B23" s="85"/>
      <c r="C23" s="17" t="s">
        <v>30</v>
      </c>
      <c r="D23" s="17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7"/>
    </row>
    <row r="24" spans="1:21" ht="12">
      <c r="A24" s="85"/>
      <c r="B24" s="85"/>
      <c r="C24" s="17"/>
      <c r="D24" s="17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7"/>
      <c r="U24" s="2"/>
    </row>
    <row r="25" spans="2:21" ht="12">
      <c r="B25" s="64" t="s">
        <v>14</v>
      </c>
      <c r="C25" s="17"/>
      <c r="D25" s="17"/>
      <c r="E25" s="105" t="s">
        <v>15</v>
      </c>
      <c r="F25" s="105"/>
      <c r="G25" s="105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7"/>
      <c r="U25" s="2"/>
    </row>
    <row r="26" spans="1:21" ht="12">
      <c r="A26" s="85"/>
      <c r="B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U26" s="2"/>
    </row>
    <row r="27" spans="1:21" ht="12">
      <c r="A27" s="85"/>
      <c r="B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75">
    <mergeCell ref="R26:S26"/>
    <mergeCell ref="A27:B27"/>
    <mergeCell ref="E27:G27"/>
    <mergeCell ref="H27:J27"/>
    <mergeCell ref="K27:M27"/>
    <mergeCell ref="N27:O27"/>
    <mergeCell ref="P27:Q27"/>
    <mergeCell ref="R27:S27"/>
    <mergeCell ref="A26:B26"/>
    <mergeCell ref="E26:G26"/>
    <mergeCell ref="H26:J26"/>
    <mergeCell ref="K26:M26"/>
    <mergeCell ref="N26:O26"/>
    <mergeCell ref="P26:Q26"/>
    <mergeCell ref="E25:G25"/>
    <mergeCell ref="H25:J25"/>
    <mergeCell ref="K25:M25"/>
    <mergeCell ref="N25:O25"/>
    <mergeCell ref="P25:Q25"/>
    <mergeCell ref="R25:S25"/>
    <mergeCell ref="R23:S23"/>
    <mergeCell ref="A24:B24"/>
    <mergeCell ref="E24:G24"/>
    <mergeCell ref="H24:J24"/>
    <mergeCell ref="K24:M24"/>
    <mergeCell ref="N24:O24"/>
    <mergeCell ref="P24:Q24"/>
    <mergeCell ref="R24:S24"/>
    <mergeCell ref="A23:B23"/>
    <mergeCell ref="E23:G23"/>
    <mergeCell ref="H23:J23"/>
    <mergeCell ref="K23:M23"/>
    <mergeCell ref="N23:O23"/>
    <mergeCell ref="P23:Q23"/>
    <mergeCell ref="E22:G22"/>
    <mergeCell ref="H22:J22"/>
    <mergeCell ref="K22:M22"/>
    <mergeCell ref="N22:O22"/>
    <mergeCell ref="P22:Q22"/>
    <mergeCell ref="R22:S22"/>
    <mergeCell ref="R20:S20"/>
    <mergeCell ref="A21:B21"/>
    <mergeCell ref="E21:G21"/>
    <mergeCell ref="H21:J21"/>
    <mergeCell ref="K21:M21"/>
    <mergeCell ref="N21:O21"/>
    <mergeCell ref="P21:Q21"/>
    <mergeCell ref="R21:S21"/>
    <mergeCell ref="C18:M18"/>
    <mergeCell ref="E20:G20"/>
    <mergeCell ref="H20:J20"/>
    <mergeCell ref="K20:M20"/>
    <mergeCell ref="N20:O20"/>
    <mergeCell ref="P20:Q20"/>
    <mergeCell ref="R1:S1"/>
    <mergeCell ref="N8:O8"/>
    <mergeCell ref="P8:Q8"/>
    <mergeCell ref="R8:S8"/>
    <mergeCell ref="A1:B1"/>
    <mergeCell ref="E1:G1"/>
    <mergeCell ref="H1:J1"/>
    <mergeCell ref="K1:M1"/>
    <mergeCell ref="N1:O1"/>
    <mergeCell ref="P1:Q1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3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90" zoomScaleNormal="90" zoomScalePageLayoutView="0" workbookViewId="0" topLeftCell="A1">
      <selection activeCell="R22" sqref="R22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19" ht="8.25" customHeight="1">
      <c r="A1" s="85"/>
      <c r="B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2:20" ht="25.5" thickBot="1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2:20" ht="19.5" customHeight="1" thickBot="1">
      <c r="B3" s="48" t="s">
        <v>1</v>
      </c>
      <c r="C3" s="49"/>
      <c r="D3" s="23" t="s">
        <v>31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2:20" ht="19.5" customHeight="1" thickTop="1">
      <c r="B4" s="51" t="s">
        <v>3</v>
      </c>
      <c r="C4" s="52"/>
      <c r="D4" s="26" t="s">
        <v>36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9" t="s">
        <v>16</v>
      </c>
      <c r="R4" s="30"/>
      <c r="S4" s="6"/>
      <c r="T4" s="18">
        <v>45381</v>
      </c>
    </row>
    <row r="5" spans="2:20" ht="19.5" customHeight="1">
      <c r="B5" s="51" t="s">
        <v>4</v>
      </c>
      <c r="C5" s="53"/>
      <c r="D5" s="31" t="s">
        <v>35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4" t="s">
        <v>2</v>
      </c>
      <c r="R5" s="35"/>
      <c r="S5" s="5"/>
      <c r="T5" s="19" t="s">
        <v>32</v>
      </c>
    </row>
    <row r="6" spans="2:20" ht="19.5" customHeight="1" thickBot="1">
      <c r="B6" s="54" t="s">
        <v>5</v>
      </c>
      <c r="C6" s="55"/>
      <c r="D6" s="20" t="s">
        <v>33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7"/>
      <c r="R6" s="8"/>
      <c r="S6" s="16"/>
      <c r="T6" s="56" t="s">
        <v>78</v>
      </c>
    </row>
    <row r="7" spans="2:20" ht="24.75" customHeight="1">
      <c r="B7" s="57"/>
      <c r="C7" s="58" t="s">
        <v>6</v>
      </c>
      <c r="D7" s="58" t="s">
        <v>7</v>
      </c>
      <c r="E7" s="95" t="s">
        <v>8</v>
      </c>
      <c r="F7" s="96"/>
      <c r="G7" s="96"/>
      <c r="H7" s="96"/>
      <c r="I7" s="96"/>
      <c r="J7" s="96"/>
      <c r="K7" s="96"/>
      <c r="L7" s="96"/>
      <c r="M7" s="97"/>
      <c r="N7" s="98" t="s">
        <v>17</v>
      </c>
      <c r="O7" s="99"/>
      <c r="P7" s="98" t="s">
        <v>18</v>
      </c>
      <c r="Q7" s="99"/>
      <c r="R7" s="98" t="s">
        <v>19</v>
      </c>
      <c r="S7" s="100"/>
      <c r="T7" s="59" t="s">
        <v>9</v>
      </c>
    </row>
    <row r="8" spans="2:20" ht="9.75" customHeight="1" thickBot="1">
      <c r="B8" s="60"/>
      <c r="C8" s="61"/>
      <c r="D8" s="62"/>
      <c r="E8" s="63">
        <v>1</v>
      </c>
      <c r="F8" s="63"/>
      <c r="G8" s="63"/>
      <c r="H8" s="63">
        <v>2</v>
      </c>
      <c r="I8" s="63"/>
      <c r="J8" s="63"/>
      <c r="K8" s="63">
        <v>3</v>
      </c>
      <c r="L8" s="65"/>
      <c r="M8" s="66"/>
      <c r="N8" s="102"/>
      <c r="O8" s="101"/>
      <c r="P8" s="101"/>
      <c r="Q8" s="101"/>
      <c r="R8" s="101"/>
      <c r="S8" s="101"/>
      <c r="T8" s="67"/>
    </row>
    <row r="9" spans="2:20" ht="30" customHeight="1" thickTop="1">
      <c r="B9" s="68" t="s">
        <v>20</v>
      </c>
      <c r="C9" s="36" t="s">
        <v>62</v>
      </c>
      <c r="D9" s="38" t="s">
        <v>54</v>
      </c>
      <c r="E9" s="10">
        <v>20</v>
      </c>
      <c r="F9" s="11" t="s">
        <v>27</v>
      </c>
      <c r="G9" s="12">
        <v>22</v>
      </c>
      <c r="H9" s="10">
        <v>21</v>
      </c>
      <c r="I9" s="11" t="s">
        <v>27</v>
      </c>
      <c r="J9" s="12">
        <v>9</v>
      </c>
      <c r="K9" s="10">
        <v>11</v>
      </c>
      <c r="L9" s="11" t="s">
        <v>27</v>
      </c>
      <c r="M9" s="12">
        <v>21</v>
      </c>
      <c r="N9" s="39">
        <f aca="true" t="shared" si="0" ref="N9:N17">E9+H9+K9</f>
        <v>52</v>
      </c>
      <c r="O9" s="40">
        <f aca="true" t="shared" si="1" ref="O9:O17">G9+J9+M9</f>
        <v>52</v>
      </c>
      <c r="P9" s="41">
        <f aca="true" t="shared" si="2" ref="P9:P15">IF(E9&gt;G9,1,0)+IF(H9&gt;J9,1,0)+IF(K9&gt;M9,1,0)</f>
        <v>1</v>
      </c>
      <c r="Q9" s="10">
        <f aca="true" t="shared" si="3" ref="Q9:Q15">IF(E9&lt;G9,1,0)+IF(H9&lt;J9,1,0)+IF(K9&lt;M9,1,0)</f>
        <v>2</v>
      </c>
      <c r="R9" s="42">
        <f>IF(P9=2,1,0)</f>
        <v>0</v>
      </c>
      <c r="S9" s="12">
        <f>IF(Q9=2,1,0)</f>
        <v>1</v>
      </c>
      <c r="T9" s="43"/>
    </row>
    <row r="10" spans="2:20" ht="30" customHeight="1">
      <c r="B10" s="68" t="s">
        <v>21</v>
      </c>
      <c r="C10" s="36" t="s">
        <v>63</v>
      </c>
      <c r="D10" s="36" t="s">
        <v>84</v>
      </c>
      <c r="E10" s="10">
        <v>21</v>
      </c>
      <c r="F10" s="10" t="s">
        <v>27</v>
      </c>
      <c r="G10" s="12">
        <v>13</v>
      </c>
      <c r="H10" s="10">
        <v>14</v>
      </c>
      <c r="I10" s="10" t="s">
        <v>27</v>
      </c>
      <c r="J10" s="12">
        <v>21</v>
      </c>
      <c r="K10" s="10">
        <v>20</v>
      </c>
      <c r="L10" s="10" t="s">
        <v>27</v>
      </c>
      <c r="M10" s="12">
        <v>22</v>
      </c>
      <c r="N10" s="39">
        <f t="shared" si="0"/>
        <v>55</v>
      </c>
      <c r="O10" s="40">
        <f t="shared" si="1"/>
        <v>56</v>
      </c>
      <c r="P10" s="41">
        <f t="shared" si="2"/>
        <v>1</v>
      </c>
      <c r="Q10" s="10">
        <f t="shared" si="3"/>
        <v>2</v>
      </c>
      <c r="R10" s="44">
        <f aca="true" t="shared" si="4" ref="R10:S17">IF(P10=2,1,0)</f>
        <v>0</v>
      </c>
      <c r="S10" s="12">
        <f t="shared" si="4"/>
        <v>1</v>
      </c>
      <c r="T10" s="43"/>
    </row>
    <row r="11" spans="2:20" ht="30" customHeight="1">
      <c r="B11" s="68" t="s">
        <v>22</v>
      </c>
      <c r="C11" s="36" t="s">
        <v>68</v>
      </c>
      <c r="D11" s="36" t="s">
        <v>55</v>
      </c>
      <c r="E11" s="10">
        <v>24</v>
      </c>
      <c r="F11" s="10" t="s">
        <v>27</v>
      </c>
      <c r="G11" s="12">
        <v>22</v>
      </c>
      <c r="H11" s="10">
        <v>21</v>
      </c>
      <c r="I11" s="10" t="s">
        <v>27</v>
      </c>
      <c r="J11" s="12">
        <v>11</v>
      </c>
      <c r="K11" s="10"/>
      <c r="L11" s="10" t="s">
        <v>27</v>
      </c>
      <c r="M11" s="12"/>
      <c r="N11" s="39">
        <f t="shared" si="0"/>
        <v>45</v>
      </c>
      <c r="O11" s="40">
        <f t="shared" si="1"/>
        <v>33</v>
      </c>
      <c r="P11" s="41">
        <f t="shared" si="2"/>
        <v>2</v>
      </c>
      <c r="Q11" s="10">
        <f t="shared" si="3"/>
        <v>0</v>
      </c>
      <c r="R11" s="44">
        <f t="shared" si="4"/>
        <v>1</v>
      </c>
      <c r="S11" s="12">
        <f t="shared" si="4"/>
        <v>0</v>
      </c>
      <c r="T11" s="43"/>
    </row>
    <row r="12" spans="2:20" ht="30" customHeight="1">
      <c r="B12" s="68" t="s">
        <v>28</v>
      </c>
      <c r="C12" s="36" t="s">
        <v>64</v>
      </c>
      <c r="D12" s="36" t="s">
        <v>85</v>
      </c>
      <c r="E12" s="10">
        <v>21</v>
      </c>
      <c r="F12" s="10" t="s">
        <v>27</v>
      </c>
      <c r="G12" s="12">
        <v>19</v>
      </c>
      <c r="H12" s="10">
        <v>21</v>
      </c>
      <c r="I12" s="10" t="s">
        <v>27</v>
      </c>
      <c r="J12" s="12">
        <v>17</v>
      </c>
      <c r="K12" s="10"/>
      <c r="L12" s="10" t="s">
        <v>27</v>
      </c>
      <c r="M12" s="12"/>
      <c r="N12" s="39">
        <f t="shared" si="0"/>
        <v>42</v>
      </c>
      <c r="O12" s="40">
        <f t="shared" si="1"/>
        <v>36</v>
      </c>
      <c r="P12" s="41">
        <f t="shared" si="2"/>
        <v>2</v>
      </c>
      <c r="Q12" s="10">
        <f t="shared" si="3"/>
        <v>0</v>
      </c>
      <c r="R12" s="44">
        <f t="shared" si="4"/>
        <v>1</v>
      </c>
      <c r="S12" s="12">
        <f t="shared" si="4"/>
        <v>0</v>
      </c>
      <c r="T12" s="43"/>
    </row>
    <row r="13" spans="2:20" ht="30" customHeight="1">
      <c r="B13" s="68" t="s">
        <v>23</v>
      </c>
      <c r="C13" s="36" t="s">
        <v>65</v>
      </c>
      <c r="D13" s="36" t="s">
        <v>58</v>
      </c>
      <c r="E13" s="10">
        <v>6</v>
      </c>
      <c r="F13" s="10" t="s">
        <v>27</v>
      </c>
      <c r="G13" s="12">
        <v>21</v>
      </c>
      <c r="H13" s="10">
        <v>19</v>
      </c>
      <c r="I13" s="10" t="s">
        <v>27</v>
      </c>
      <c r="J13" s="12">
        <v>21</v>
      </c>
      <c r="K13" s="10"/>
      <c r="L13" s="10" t="s">
        <v>27</v>
      </c>
      <c r="M13" s="12"/>
      <c r="N13" s="39">
        <f t="shared" si="0"/>
        <v>25</v>
      </c>
      <c r="O13" s="40">
        <f t="shared" si="1"/>
        <v>42</v>
      </c>
      <c r="P13" s="41">
        <f t="shared" si="2"/>
        <v>0</v>
      </c>
      <c r="Q13" s="10">
        <f t="shared" si="3"/>
        <v>2</v>
      </c>
      <c r="R13" s="44">
        <f t="shared" si="4"/>
        <v>0</v>
      </c>
      <c r="S13" s="12">
        <f t="shared" si="4"/>
        <v>1</v>
      </c>
      <c r="T13" s="43"/>
    </row>
    <row r="14" spans="2:20" ht="30" customHeight="1">
      <c r="B14" s="68" t="s">
        <v>24</v>
      </c>
      <c r="C14" s="36" t="s">
        <v>66</v>
      </c>
      <c r="D14" s="36" t="s">
        <v>86</v>
      </c>
      <c r="E14" s="10">
        <v>18</v>
      </c>
      <c r="F14" s="10" t="s">
        <v>27</v>
      </c>
      <c r="G14" s="12">
        <v>21</v>
      </c>
      <c r="H14" s="10">
        <v>18</v>
      </c>
      <c r="I14" s="10" t="s">
        <v>27</v>
      </c>
      <c r="J14" s="12">
        <v>21</v>
      </c>
      <c r="K14" s="10"/>
      <c r="L14" s="10" t="s">
        <v>27</v>
      </c>
      <c r="M14" s="12"/>
      <c r="N14" s="39">
        <f t="shared" si="0"/>
        <v>36</v>
      </c>
      <c r="O14" s="40">
        <f t="shared" si="1"/>
        <v>42</v>
      </c>
      <c r="P14" s="41">
        <f t="shared" si="2"/>
        <v>0</v>
      </c>
      <c r="Q14" s="10">
        <f t="shared" si="3"/>
        <v>2</v>
      </c>
      <c r="R14" s="44">
        <f t="shared" si="4"/>
        <v>0</v>
      </c>
      <c r="S14" s="12">
        <f t="shared" si="4"/>
        <v>1</v>
      </c>
      <c r="T14" s="43"/>
    </row>
    <row r="15" spans="2:20" ht="30" customHeight="1">
      <c r="B15" s="68" t="s">
        <v>25</v>
      </c>
      <c r="C15" s="36" t="s">
        <v>88</v>
      </c>
      <c r="D15" s="36" t="s">
        <v>60</v>
      </c>
      <c r="E15" s="10" t="s">
        <v>90</v>
      </c>
      <c r="F15" s="10" t="s">
        <v>27</v>
      </c>
      <c r="G15" s="12">
        <v>21</v>
      </c>
      <c r="H15" s="10" t="s">
        <v>91</v>
      </c>
      <c r="I15" s="10" t="s">
        <v>27</v>
      </c>
      <c r="J15" s="12">
        <v>21</v>
      </c>
      <c r="K15" s="10"/>
      <c r="L15" s="10" t="s">
        <v>27</v>
      </c>
      <c r="M15" s="12"/>
      <c r="N15" s="39">
        <v>0</v>
      </c>
      <c r="O15" s="40">
        <f t="shared" si="1"/>
        <v>42</v>
      </c>
      <c r="P15" s="41">
        <f t="shared" si="2"/>
        <v>2</v>
      </c>
      <c r="Q15" s="10">
        <f t="shared" si="3"/>
        <v>0</v>
      </c>
      <c r="R15" s="44">
        <f t="shared" si="4"/>
        <v>1</v>
      </c>
      <c r="S15" s="12">
        <f t="shared" si="4"/>
        <v>0</v>
      </c>
      <c r="T15" s="43"/>
    </row>
    <row r="16" spans="2:20" ht="30" customHeight="1">
      <c r="B16" s="68" t="s">
        <v>29</v>
      </c>
      <c r="C16" s="37" t="s">
        <v>89</v>
      </c>
      <c r="D16" s="37" t="s">
        <v>87</v>
      </c>
      <c r="E16" s="13">
        <v>13</v>
      </c>
      <c r="F16" s="13" t="s">
        <v>27</v>
      </c>
      <c r="G16" s="14">
        <v>21</v>
      </c>
      <c r="H16" s="13">
        <v>14</v>
      </c>
      <c r="I16" s="13" t="s">
        <v>27</v>
      </c>
      <c r="J16" s="14">
        <v>21</v>
      </c>
      <c r="K16" s="13"/>
      <c r="L16" s="13" t="s">
        <v>27</v>
      </c>
      <c r="M16" s="14"/>
      <c r="N16" s="39">
        <f t="shared" si="0"/>
        <v>27</v>
      </c>
      <c r="O16" s="40">
        <f t="shared" si="1"/>
        <v>42</v>
      </c>
      <c r="P16" s="41">
        <f>IF(E16&gt;G16,1,0)+IF(H16&gt;J16,1,0)+IF(K16&gt;M16,1,0)</f>
        <v>0</v>
      </c>
      <c r="Q16" s="10">
        <f>IF(E16&lt;G16,1,0)+IF(H16&lt;J16,1,0)+IF(K16&lt;M16,1,0)</f>
        <v>2</v>
      </c>
      <c r="R16" s="116">
        <f t="shared" si="4"/>
        <v>0</v>
      </c>
      <c r="S16" s="12">
        <f t="shared" si="4"/>
        <v>1</v>
      </c>
      <c r="T16" s="43"/>
    </row>
    <row r="17" spans="2:20" ht="34.5" customHeight="1" thickBot="1">
      <c r="B17" s="75" t="s">
        <v>73</v>
      </c>
      <c r="C17" s="110"/>
      <c r="D17" s="111"/>
      <c r="E17" s="112"/>
      <c r="F17" s="112" t="s">
        <v>27</v>
      </c>
      <c r="G17" s="113"/>
      <c r="H17" s="112"/>
      <c r="I17" s="112" t="s">
        <v>27</v>
      </c>
      <c r="J17" s="113"/>
      <c r="K17" s="112"/>
      <c r="L17" s="112" t="s">
        <v>27</v>
      </c>
      <c r="M17" s="113"/>
      <c r="N17" s="39"/>
      <c r="O17" s="40"/>
      <c r="P17" s="41"/>
      <c r="Q17" s="10"/>
      <c r="R17" s="120"/>
      <c r="S17" s="12"/>
      <c r="T17" s="46"/>
    </row>
    <row r="18" spans="2:20" ht="25.5" thickBot="1">
      <c r="B18" s="80" t="s">
        <v>10</v>
      </c>
      <c r="C18" s="103" t="s">
        <v>35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81">
        <f>SUM(N9:N17)</f>
        <v>282</v>
      </c>
      <c r="O18" s="82">
        <f>SUM(O9:O17)</f>
        <v>345</v>
      </c>
      <c r="P18" s="81">
        <f>SUM(P9:P17)</f>
        <v>8</v>
      </c>
      <c r="Q18" s="83">
        <f>SUM(Q9:Q17)</f>
        <v>10</v>
      </c>
      <c r="R18" s="81">
        <f>SUM(R9:R17)</f>
        <v>3</v>
      </c>
      <c r="S18" s="82">
        <f>SUM(S9:S17)</f>
        <v>5</v>
      </c>
      <c r="T18" s="47"/>
    </row>
    <row r="19" spans="2:20" ht="15">
      <c r="B19" s="15" t="s">
        <v>70</v>
      </c>
      <c r="C19" s="17"/>
      <c r="D19" s="17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84" t="s">
        <v>11</v>
      </c>
    </row>
    <row r="20" spans="2:20" ht="12">
      <c r="B20" s="17" t="s">
        <v>12</v>
      </c>
      <c r="C20" s="17"/>
      <c r="D20" s="17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7"/>
    </row>
    <row r="21" spans="1:20" ht="19.5" customHeight="1">
      <c r="A21" s="85"/>
      <c r="B21" s="85"/>
      <c r="C21" s="17"/>
      <c r="D21" s="17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7"/>
    </row>
    <row r="22" spans="2:20" ht="19.5" customHeight="1">
      <c r="B22" s="50" t="s">
        <v>13</v>
      </c>
      <c r="C22" s="17" t="s">
        <v>30</v>
      </c>
      <c r="D22" s="1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7"/>
    </row>
    <row r="23" spans="1:20" ht="12">
      <c r="A23" s="85"/>
      <c r="B23" s="85"/>
      <c r="C23" s="17" t="s">
        <v>30</v>
      </c>
      <c r="D23" s="1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7"/>
    </row>
    <row r="24" spans="1:21" ht="12">
      <c r="A24" s="85"/>
      <c r="B24" s="85"/>
      <c r="C24" s="17"/>
      <c r="D24" s="17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7"/>
      <c r="U24" s="2"/>
    </row>
    <row r="25" spans="2:21" ht="12">
      <c r="B25" s="64" t="s">
        <v>14</v>
      </c>
      <c r="C25" s="17"/>
      <c r="D25" s="17"/>
      <c r="E25" s="117" t="s">
        <v>15</v>
      </c>
      <c r="F25" s="117"/>
      <c r="G25" s="117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U25" s="2"/>
    </row>
    <row r="26" spans="1:21" ht="12">
      <c r="A26" s="85"/>
      <c r="B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U26" s="2"/>
    </row>
    <row r="27" spans="1:21" ht="12">
      <c r="A27" s="85"/>
      <c r="B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7">
    <mergeCell ref="R26:S26"/>
    <mergeCell ref="A27:B27"/>
    <mergeCell ref="E27:G27"/>
    <mergeCell ref="H27:J27"/>
    <mergeCell ref="K27:M27"/>
    <mergeCell ref="N27:O27"/>
    <mergeCell ref="P27:Q27"/>
    <mergeCell ref="R27:S27"/>
    <mergeCell ref="A26:B26"/>
    <mergeCell ref="E26:G26"/>
    <mergeCell ref="H26:J26"/>
    <mergeCell ref="K26:M26"/>
    <mergeCell ref="N26:O26"/>
    <mergeCell ref="P26:Q26"/>
    <mergeCell ref="A24:B24"/>
    <mergeCell ref="E24:G24"/>
    <mergeCell ref="H24:J24"/>
    <mergeCell ref="K24:M24"/>
    <mergeCell ref="N24:O24"/>
    <mergeCell ref="P24:Q24"/>
    <mergeCell ref="R24:S24"/>
    <mergeCell ref="A23:B23"/>
    <mergeCell ref="R20:S20"/>
    <mergeCell ref="A21:B21"/>
    <mergeCell ref="E21:G21"/>
    <mergeCell ref="H21:J21"/>
    <mergeCell ref="K21:M21"/>
    <mergeCell ref="N21:O21"/>
    <mergeCell ref="P21:Q21"/>
    <mergeCell ref="R21:S21"/>
    <mergeCell ref="C18:M18"/>
    <mergeCell ref="E20:G20"/>
    <mergeCell ref="H20:J20"/>
    <mergeCell ref="K20:M20"/>
    <mergeCell ref="N20:O20"/>
    <mergeCell ref="P20:Q20"/>
    <mergeCell ref="D6:P6"/>
    <mergeCell ref="E7:M7"/>
    <mergeCell ref="N7:O7"/>
    <mergeCell ref="P7:Q7"/>
    <mergeCell ref="R7:S7"/>
    <mergeCell ref="N8:O8"/>
    <mergeCell ref="P8:Q8"/>
    <mergeCell ref="R8:S8"/>
    <mergeCell ref="R1:S1"/>
    <mergeCell ref="B2:T2"/>
    <mergeCell ref="D3:T3"/>
    <mergeCell ref="D4:P4"/>
    <mergeCell ref="Q4:R4"/>
    <mergeCell ref="D5:P5"/>
    <mergeCell ref="Q5:R5"/>
    <mergeCell ref="A1:B1"/>
    <mergeCell ref="E1:G1"/>
    <mergeCell ref="H1:J1"/>
    <mergeCell ref="K1:M1"/>
    <mergeCell ref="N1:O1"/>
    <mergeCell ref="P1:Q1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3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90" zoomScaleNormal="90" zoomScalePageLayoutView="0" workbookViewId="0" topLeftCell="A10">
      <selection activeCell="K21" sqref="K21:M21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19" ht="8.25" customHeight="1">
      <c r="A1" s="85"/>
      <c r="B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2:20" ht="25.5" thickBot="1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2:20" ht="19.5" customHeight="1" thickBot="1">
      <c r="B3" s="48" t="s">
        <v>1</v>
      </c>
      <c r="C3" s="49"/>
      <c r="D3" s="23" t="s">
        <v>31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2:20" ht="19.5" customHeight="1" thickTop="1">
      <c r="B4" s="51" t="s">
        <v>3</v>
      </c>
      <c r="C4" s="52"/>
      <c r="D4" s="26" t="s">
        <v>79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9" t="s">
        <v>16</v>
      </c>
      <c r="R4" s="30"/>
      <c r="S4" s="6"/>
      <c r="T4" s="18">
        <v>45381</v>
      </c>
    </row>
    <row r="5" spans="2:20" ht="19.5" customHeight="1">
      <c r="B5" s="51" t="s">
        <v>4</v>
      </c>
      <c r="C5" s="53"/>
      <c r="D5" s="31" t="s">
        <v>37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4" t="s">
        <v>2</v>
      </c>
      <c r="R5" s="35"/>
      <c r="S5" s="5"/>
      <c r="T5" s="19" t="s">
        <v>32</v>
      </c>
    </row>
    <row r="6" spans="2:20" ht="19.5" customHeight="1" thickBot="1">
      <c r="B6" s="54" t="s">
        <v>5</v>
      </c>
      <c r="C6" s="55"/>
      <c r="D6" s="20" t="s">
        <v>33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7"/>
      <c r="R6" s="8"/>
      <c r="S6" s="16"/>
      <c r="T6" s="56" t="s">
        <v>80</v>
      </c>
    </row>
    <row r="7" spans="2:20" ht="24.75" customHeight="1">
      <c r="B7" s="57"/>
      <c r="C7" s="58" t="s">
        <v>6</v>
      </c>
      <c r="D7" s="58" t="s">
        <v>7</v>
      </c>
      <c r="E7" s="95" t="s">
        <v>8</v>
      </c>
      <c r="F7" s="96"/>
      <c r="G7" s="96"/>
      <c r="H7" s="96"/>
      <c r="I7" s="96"/>
      <c r="J7" s="96"/>
      <c r="K7" s="96"/>
      <c r="L7" s="96"/>
      <c r="M7" s="97"/>
      <c r="N7" s="98" t="s">
        <v>17</v>
      </c>
      <c r="O7" s="99"/>
      <c r="P7" s="98" t="s">
        <v>18</v>
      </c>
      <c r="Q7" s="99"/>
      <c r="R7" s="98" t="s">
        <v>19</v>
      </c>
      <c r="S7" s="100"/>
      <c r="T7" s="59" t="s">
        <v>9</v>
      </c>
    </row>
    <row r="8" spans="2:20" ht="9.75" customHeight="1" thickBot="1">
      <c r="B8" s="60"/>
      <c r="C8" s="61"/>
      <c r="D8" s="62"/>
      <c r="E8" s="63">
        <v>1</v>
      </c>
      <c r="F8" s="63"/>
      <c r="G8" s="63"/>
      <c r="H8" s="63">
        <v>2</v>
      </c>
      <c r="I8" s="63"/>
      <c r="J8" s="63"/>
      <c r="K8" s="63">
        <v>3</v>
      </c>
      <c r="L8" s="65"/>
      <c r="M8" s="66"/>
      <c r="N8" s="102"/>
      <c r="O8" s="101"/>
      <c r="P8" s="101"/>
      <c r="Q8" s="101"/>
      <c r="R8" s="101"/>
      <c r="S8" s="101"/>
      <c r="T8" s="67"/>
    </row>
    <row r="9" spans="2:20" ht="30" customHeight="1" thickTop="1">
      <c r="B9" s="68" t="s">
        <v>20</v>
      </c>
      <c r="C9" s="36" t="s">
        <v>39</v>
      </c>
      <c r="D9" s="38" t="s">
        <v>46</v>
      </c>
      <c r="E9" s="10">
        <v>21</v>
      </c>
      <c r="F9" s="11" t="s">
        <v>27</v>
      </c>
      <c r="G9" s="12">
        <v>14</v>
      </c>
      <c r="H9" s="10">
        <v>21</v>
      </c>
      <c r="I9" s="11" t="s">
        <v>27</v>
      </c>
      <c r="J9" s="12">
        <v>17</v>
      </c>
      <c r="K9" s="10"/>
      <c r="L9" s="11" t="s">
        <v>27</v>
      </c>
      <c r="M9" s="12"/>
      <c r="N9" s="39">
        <f aca="true" t="shared" si="0" ref="N9:N17">E9+H9+K9</f>
        <v>42</v>
      </c>
      <c r="O9" s="40">
        <f aca="true" t="shared" si="1" ref="O9:O17">G9+J9+M9</f>
        <v>31</v>
      </c>
      <c r="P9" s="41">
        <f aca="true" t="shared" si="2" ref="P9:P15">IF(E9&gt;G9,1,0)+IF(H9&gt;J9,1,0)+IF(K9&gt;M9,1,0)</f>
        <v>2</v>
      </c>
      <c r="Q9" s="10">
        <f aca="true" t="shared" si="3" ref="Q9:Q15">IF(E9&lt;G9,1,0)+IF(H9&lt;J9,1,0)+IF(K9&lt;M9,1,0)</f>
        <v>0</v>
      </c>
      <c r="R9" s="42">
        <f>IF(P9=2,1,0)</f>
        <v>1</v>
      </c>
      <c r="S9" s="12">
        <f>IF(Q9=2,1,0)</f>
        <v>0</v>
      </c>
      <c r="T9" s="43"/>
    </row>
    <row r="10" spans="2:20" ht="30" customHeight="1">
      <c r="B10" s="68" t="s">
        <v>21</v>
      </c>
      <c r="C10" s="36" t="s">
        <v>38</v>
      </c>
      <c r="D10" s="36" t="s">
        <v>47</v>
      </c>
      <c r="E10" s="10">
        <v>21</v>
      </c>
      <c r="F10" s="10" t="s">
        <v>27</v>
      </c>
      <c r="G10" s="12">
        <v>7</v>
      </c>
      <c r="H10" s="10">
        <v>21</v>
      </c>
      <c r="I10" s="10" t="s">
        <v>27</v>
      </c>
      <c r="J10" s="12">
        <v>13</v>
      </c>
      <c r="K10" s="10"/>
      <c r="L10" s="10" t="s">
        <v>27</v>
      </c>
      <c r="M10" s="12"/>
      <c r="N10" s="39">
        <f t="shared" si="0"/>
        <v>42</v>
      </c>
      <c r="O10" s="40">
        <f t="shared" si="1"/>
        <v>20</v>
      </c>
      <c r="P10" s="41">
        <f t="shared" si="2"/>
        <v>2</v>
      </c>
      <c r="Q10" s="10">
        <f t="shared" si="3"/>
        <v>0</v>
      </c>
      <c r="R10" s="44">
        <f aca="true" t="shared" si="4" ref="R10:S17">IF(P10=2,1,0)</f>
        <v>1</v>
      </c>
      <c r="S10" s="12">
        <f t="shared" si="4"/>
        <v>0</v>
      </c>
      <c r="T10" s="43"/>
    </row>
    <row r="11" spans="2:20" ht="30" customHeight="1">
      <c r="B11" s="68" t="s">
        <v>22</v>
      </c>
      <c r="C11" s="36" t="s">
        <v>40</v>
      </c>
      <c r="D11" s="36" t="s">
        <v>48</v>
      </c>
      <c r="E11" s="10">
        <v>15</v>
      </c>
      <c r="F11" s="10" t="s">
        <v>27</v>
      </c>
      <c r="G11" s="12">
        <v>21</v>
      </c>
      <c r="H11" s="10">
        <v>10</v>
      </c>
      <c r="I11" s="10" t="s">
        <v>27</v>
      </c>
      <c r="J11" s="12">
        <v>21</v>
      </c>
      <c r="K11" s="10"/>
      <c r="L11" s="10" t="s">
        <v>27</v>
      </c>
      <c r="M11" s="12"/>
      <c r="N11" s="39">
        <f t="shared" si="0"/>
        <v>25</v>
      </c>
      <c r="O11" s="40">
        <f t="shared" si="1"/>
        <v>42</v>
      </c>
      <c r="P11" s="41">
        <f t="shared" si="2"/>
        <v>0</v>
      </c>
      <c r="Q11" s="10">
        <f t="shared" si="3"/>
        <v>2</v>
      </c>
      <c r="R11" s="44">
        <f t="shared" si="4"/>
        <v>0</v>
      </c>
      <c r="S11" s="12">
        <f t="shared" si="4"/>
        <v>1</v>
      </c>
      <c r="T11" s="43"/>
    </row>
    <row r="12" spans="2:20" ht="30" customHeight="1">
      <c r="B12" s="68" t="s">
        <v>28</v>
      </c>
      <c r="C12" s="36" t="s">
        <v>83</v>
      </c>
      <c r="D12" s="36" t="s">
        <v>49</v>
      </c>
      <c r="E12" s="10">
        <v>16</v>
      </c>
      <c r="F12" s="10" t="s">
        <v>27</v>
      </c>
      <c r="G12" s="12">
        <v>21</v>
      </c>
      <c r="H12" s="10">
        <v>13</v>
      </c>
      <c r="I12" s="10" t="s">
        <v>27</v>
      </c>
      <c r="J12" s="12">
        <v>21</v>
      </c>
      <c r="K12" s="10"/>
      <c r="L12" s="10" t="s">
        <v>27</v>
      </c>
      <c r="M12" s="12"/>
      <c r="N12" s="39">
        <f t="shared" si="0"/>
        <v>29</v>
      </c>
      <c r="O12" s="40">
        <f t="shared" si="1"/>
        <v>42</v>
      </c>
      <c r="P12" s="41">
        <f t="shared" si="2"/>
        <v>0</v>
      </c>
      <c r="Q12" s="10">
        <f t="shared" si="3"/>
        <v>2</v>
      </c>
      <c r="R12" s="44">
        <f t="shared" si="4"/>
        <v>0</v>
      </c>
      <c r="S12" s="12">
        <f t="shared" si="4"/>
        <v>1</v>
      </c>
      <c r="T12" s="43"/>
    </row>
    <row r="13" spans="2:20" ht="30" customHeight="1">
      <c r="B13" s="68" t="s">
        <v>23</v>
      </c>
      <c r="C13" s="36" t="s">
        <v>42</v>
      </c>
      <c r="D13" s="36" t="s">
        <v>81</v>
      </c>
      <c r="E13" s="10">
        <v>21</v>
      </c>
      <c r="F13" s="10" t="s">
        <v>27</v>
      </c>
      <c r="G13" s="12">
        <v>5</v>
      </c>
      <c r="H13" s="10">
        <v>21</v>
      </c>
      <c r="I13" s="10" t="s">
        <v>27</v>
      </c>
      <c r="J13" s="12">
        <v>12</v>
      </c>
      <c r="K13" s="10"/>
      <c r="L13" s="10" t="s">
        <v>27</v>
      </c>
      <c r="M13" s="12"/>
      <c r="N13" s="39">
        <f t="shared" si="0"/>
        <v>42</v>
      </c>
      <c r="O13" s="40">
        <f t="shared" si="1"/>
        <v>17</v>
      </c>
      <c r="P13" s="41">
        <f t="shared" si="2"/>
        <v>2</v>
      </c>
      <c r="Q13" s="10">
        <f t="shared" si="3"/>
        <v>0</v>
      </c>
      <c r="R13" s="44">
        <f t="shared" si="4"/>
        <v>1</v>
      </c>
      <c r="S13" s="12">
        <f t="shared" si="4"/>
        <v>0</v>
      </c>
      <c r="T13" s="43"/>
    </row>
    <row r="14" spans="2:20" ht="30" customHeight="1">
      <c r="B14" s="68" t="s">
        <v>24</v>
      </c>
      <c r="C14" s="36" t="s">
        <v>82</v>
      </c>
      <c r="D14" s="36" t="s">
        <v>51</v>
      </c>
      <c r="E14" s="10">
        <v>16</v>
      </c>
      <c r="F14" s="10" t="s">
        <v>27</v>
      </c>
      <c r="G14" s="12">
        <v>21</v>
      </c>
      <c r="H14" s="10">
        <v>16</v>
      </c>
      <c r="I14" s="10" t="s">
        <v>27</v>
      </c>
      <c r="J14" s="12">
        <v>21</v>
      </c>
      <c r="K14" s="10"/>
      <c r="L14" s="10" t="s">
        <v>27</v>
      </c>
      <c r="M14" s="12"/>
      <c r="N14" s="39">
        <f t="shared" si="0"/>
        <v>32</v>
      </c>
      <c r="O14" s="40">
        <f t="shared" si="1"/>
        <v>42</v>
      </c>
      <c r="P14" s="41">
        <f t="shared" si="2"/>
        <v>0</v>
      </c>
      <c r="Q14" s="10">
        <f t="shared" si="3"/>
        <v>2</v>
      </c>
      <c r="R14" s="44">
        <f t="shared" si="4"/>
        <v>0</v>
      </c>
      <c r="S14" s="12">
        <f t="shared" si="4"/>
        <v>1</v>
      </c>
      <c r="T14" s="43"/>
    </row>
    <row r="15" spans="2:20" ht="30" customHeight="1">
      <c r="B15" s="68" t="s">
        <v>25</v>
      </c>
      <c r="C15" s="36" t="s">
        <v>44</v>
      </c>
      <c r="D15" s="36" t="s">
        <v>52</v>
      </c>
      <c r="E15" s="10">
        <v>16</v>
      </c>
      <c r="F15" s="10" t="s">
        <v>27</v>
      </c>
      <c r="G15" s="12">
        <v>21</v>
      </c>
      <c r="H15" s="10">
        <v>9</v>
      </c>
      <c r="I15" s="10" t="s">
        <v>27</v>
      </c>
      <c r="J15" s="12">
        <v>21</v>
      </c>
      <c r="K15" s="10"/>
      <c r="L15" s="10" t="s">
        <v>27</v>
      </c>
      <c r="M15" s="12"/>
      <c r="N15" s="39">
        <f t="shared" si="0"/>
        <v>25</v>
      </c>
      <c r="O15" s="40">
        <f t="shared" si="1"/>
        <v>42</v>
      </c>
      <c r="P15" s="41">
        <f t="shared" si="2"/>
        <v>0</v>
      </c>
      <c r="Q15" s="10">
        <f t="shared" si="3"/>
        <v>2</v>
      </c>
      <c r="R15" s="44">
        <f t="shared" si="4"/>
        <v>0</v>
      </c>
      <c r="S15" s="12">
        <f t="shared" si="4"/>
        <v>1</v>
      </c>
      <c r="T15" s="43"/>
    </row>
    <row r="16" spans="2:20" ht="30" customHeight="1">
      <c r="B16" s="68" t="s">
        <v>29</v>
      </c>
      <c r="C16" s="37" t="s">
        <v>45</v>
      </c>
      <c r="D16" s="37" t="s">
        <v>53</v>
      </c>
      <c r="E16" s="13">
        <v>14</v>
      </c>
      <c r="F16" s="13" t="s">
        <v>27</v>
      </c>
      <c r="G16" s="14">
        <v>21</v>
      </c>
      <c r="H16" s="13">
        <v>18</v>
      </c>
      <c r="I16" s="13" t="s">
        <v>27</v>
      </c>
      <c r="J16" s="14">
        <v>21</v>
      </c>
      <c r="K16" s="13"/>
      <c r="L16" s="13" t="s">
        <v>27</v>
      </c>
      <c r="M16" s="14"/>
      <c r="N16" s="39">
        <f t="shared" si="0"/>
        <v>32</v>
      </c>
      <c r="O16" s="40">
        <f t="shared" si="1"/>
        <v>42</v>
      </c>
      <c r="P16" s="41">
        <f>IF(E16&gt;G16,1,0)+IF(H16&gt;J16,1,0)+IF(K16&gt;M16,1,0)</f>
        <v>0</v>
      </c>
      <c r="Q16" s="10">
        <f>IF(E16&lt;G16,1,0)+IF(H16&lt;J16,1,0)+IF(K16&lt;M16,1,0)</f>
        <v>2</v>
      </c>
      <c r="R16" s="116">
        <f t="shared" si="4"/>
        <v>0</v>
      </c>
      <c r="S16" s="12">
        <f t="shared" si="4"/>
        <v>1</v>
      </c>
      <c r="T16" s="43"/>
    </row>
    <row r="17" spans="2:20" ht="34.5" customHeight="1" thickBot="1">
      <c r="B17" s="75" t="s">
        <v>73</v>
      </c>
      <c r="C17" s="110"/>
      <c r="D17" s="111"/>
      <c r="E17" s="112"/>
      <c r="F17" s="112" t="s">
        <v>27</v>
      </c>
      <c r="G17" s="113"/>
      <c r="H17" s="112"/>
      <c r="I17" s="112" t="s">
        <v>27</v>
      </c>
      <c r="J17" s="113"/>
      <c r="K17" s="112"/>
      <c r="L17" s="112" t="s">
        <v>27</v>
      </c>
      <c r="M17" s="113"/>
      <c r="N17" s="39"/>
      <c r="O17" s="40"/>
      <c r="P17" s="41"/>
      <c r="Q17" s="10"/>
      <c r="R17" s="120"/>
      <c r="S17" s="12"/>
      <c r="T17" s="46"/>
    </row>
    <row r="18" spans="2:20" ht="25.5" thickBot="1">
      <c r="B18" s="80" t="s">
        <v>10</v>
      </c>
      <c r="C18" s="103" t="s">
        <v>37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81">
        <f>SUM(N9:N17)</f>
        <v>269</v>
      </c>
      <c r="O18" s="82">
        <f>SUM(O9:O17)</f>
        <v>278</v>
      </c>
      <c r="P18" s="81">
        <f>SUM(P9:P17)</f>
        <v>6</v>
      </c>
      <c r="Q18" s="83">
        <f>SUM(Q9:Q17)</f>
        <v>10</v>
      </c>
      <c r="R18" s="81">
        <f>SUM(R9:R17)</f>
        <v>3</v>
      </c>
      <c r="S18" s="82">
        <f>SUM(S9:S17)</f>
        <v>5</v>
      </c>
      <c r="T18" s="47"/>
    </row>
    <row r="19" spans="2:20" ht="15">
      <c r="B19" s="15" t="s">
        <v>70</v>
      </c>
      <c r="C19" s="17"/>
      <c r="D19" s="17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84" t="s">
        <v>11</v>
      </c>
    </row>
    <row r="20" spans="2:20" ht="12">
      <c r="B20" s="17" t="s">
        <v>12</v>
      </c>
      <c r="C20" s="17"/>
      <c r="D20" s="17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7"/>
    </row>
    <row r="21" spans="1:20" ht="19.5" customHeight="1">
      <c r="A21" s="85"/>
      <c r="B21" s="85"/>
      <c r="C21" s="17"/>
      <c r="D21" s="17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7"/>
    </row>
    <row r="22" spans="2:20" ht="19.5" customHeight="1">
      <c r="B22" s="50" t="s">
        <v>13</v>
      </c>
      <c r="C22" s="17" t="s">
        <v>30</v>
      </c>
      <c r="D22" s="1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7"/>
    </row>
    <row r="23" spans="1:20" ht="12">
      <c r="A23" s="85"/>
      <c r="B23" s="85"/>
      <c r="C23" s="17" t="s">
        <v>30</v>
      </c>
      <c r="D23" s="1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7"/>
    </row>
    <row r="24" spans="1:21" ht="12">
      <c r="A24" s="85"/>
      <c r="B24" s="85"/>
      <c r="C24" s="17"/>
      <c r="D24" s="17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7"/>
      <c r="U24" s="2"/>
    </row>
    <row r="25" spans="2:21" ht="12">
      <c r="B25" s="64" t="s">
        <v>14</v>
      </c>
      <c r="C25" s="17"/>
      <c r="D25" s="17"/>
      <c r="E25" s="117" t="s">
        <v>15</v>
      </c>
      <c r="F25" s="117"/>
      <c r="G25" s="117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04"/>
      <c r="S25" s="104"/>
      <c r="T25" s="17"/>
      <c r="U25" s="2"/>
    </row>
    <row r="26" spans="1:21" ht="12">
      <c r="A26" s="85"/>
      <c r="B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U26" s="2"/>
    </row>
    <row r="27" spans="1:21" ht="12">
      <c r="A27" s="85"/>
      <c r="B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8">
    <mergeCell ref="R26:S26"/>
    <mergeCell ref="A27:B27"/>
    <mergeCell ref="E27:G27"/>
    <mergeCell ref="H27:J27"/>
    <mergeCell ref="K27:M27"/>
    <mergeCell ref="N27:O27"/>
    <mergeCell ref="P27:Q27"/>
    <mergeCell ref="R27:S27"/>
    <mergeCell ref="A26:B26"/>
    <mergeCell ref="E26:G26"/>
    <mergeCell ref="H26:J26"/>
    <mergeCell ref="K26:M26"/>
    <mergeCell ref="N26:O26"/>
    <mergeCell ref="P26:Q26"/>
    <mergeCell ref="R25:S25"/>
    <mergeCell ref="A24:B24"/>
    <mergeCell ref="E24:G24"/>
    <mergeCell ref="H24:J24"/>
    <mergeCell ref="K24:M24"/>
    <mergeCell ref="N24:O24"/>
    <mergeCell ref="P24:Q24"/>
    <mergeCell ref="R24:S24"/>
    <mergeCell ref="A23:B23"/>
    <mergeCell ref="R20:S20"/>
    <mergeCell ref="A21:B21"/>
    <mergeCell ref="E21:G21"/>
    <mergeCell ref="H21:J21"/>
    <mergeCell ref="K21:M21"/>
    <mergeCell ref="N21:O21"/>
    <mergeCell ref="P21:Q21"/>
    <mergeCell ref="R21:S21"/>
    <mergeCell ref="C18:M18"/>
    <mergeCell ref="E20:G20"/>
    <mergeCell ref="H20:J20"/>
    <mergeCell ref="K20:M20"/>
    <mergeCell ref="N20:O20"/>
    <mergeCell ref="P20:Q20"/>
    <mergeCell ref="D6:P6"/>
    <mergeCell ref="E7:M7"/>
    <mergeCell ref="N7:O7"/>
    <mergeCell ref="P7:Q7"/>
    <mergeCell ref="R7:S7"/>
    <mergeCell ref="N8:O8"/>
    <mergeCell ref="P8:Q8"/>
    <mergeCell ref="R8:S8"/>
    <mergeCell ref="R1:S1"/>
    <mergeCell ref="B2:T2"/>
    <mergeCell ref="D3:T3"/>
    <mergeCell ref="D4:P4"/>
    <mergeCell ref="Q4:R4"/>
    <mergeCell ref="D5:P5"/>
    <mergeCell ref="Q5:R5"/>
    <mergeCell ref="A1:B1"/>
    <mergeCell ref="E1:G1"/>
    <mergeCell ref="H1:J1"/>
    <mergeCell ref="K1:M1"/>
    <mergeCell ref="N1:O1"/>
    <mergeCell ref="P1:Q1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3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Patricie Sejková</cp:lastModifiedBy>
  <cp:lastPrinted>2024-03-30T16:03:55Z</cp:lastPrinted>
  <dcterms:created xsi:type="dcterms:W3CDTF">1996-11-18T12:18:44Z</dcterms:created>
  <dcterms:modified xsi:type="dcterms:W3CDTF">2024-03-30T17:14:30Z</dcterms:modified>
  <cp:category/>
  <cp:version/>
  <cp:contentType/>
  <cp:contentStatus/>
</cp:coreProperties>
</file>